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raziste-my.sharepoint.com/personal/romana_kocourova_straziste_cz/Documents/VŘ/Košetice/Zadání/5 - soupisy/"/>
    </mc:Choice>
  </mc:AlternateContent>
  <xr:revisionPtr revIDLastSave="61" documentId="14_{AA10E124-62B9-475A-B5CF-B32EB7AEAAD8}" xr6:coauthVersionLast="46" xr6:coauthVersionMax="46" xr10:uidLastSave="{FFCCE8B0-476A-4DBF-A71F-6FF4496463A1}"/>
  <bookViews>
    <workbookView xWindow="-120" yWindow="-120" windowWidth="29040" windowHeight="15840" xr2:uid="{00000000-000D-0000-FFFF-FFFF00000000}"/>
  </bookViews>
  <sheets>
    <sheet name="VÝKAZ VÝMĚR" sheetId="12" r:id="rId1"/>
  </sheets>
  <definedNames>
    <definedName name="_xlnm.Print_Area" localSheetId="0">'VÝKAZ VÝMĚR'!$A$1:$X$80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12" l="1"/>
  <c r="T23" i="12"/>
  <c r="T24" i="12"/>
  <c r="T25" i="12"/>
  <c r="T21" i="12"/>
  <c r="T66" i="12"/>
  <c r="T65" i="12"/>
  <c r="T64" i="12"/>
  <c r="T63" i="12"/>
  <c r="T62" i="12"/>
  <c r="T33" i="12"/>
  <c r="T26" i="12" l="1"/>
  <c r="Q72" i="12" s="1"/>
  <c r="T67" i="12"/>
  <c r="S75" i="12" s="1"/>
  <c r="T57" i="12"/>
  <c r="T56" i="12"/>
  <c r="T55" i="12"/>
  <c r="T54" i="12"/>
  <c r="T53" i="12"/>
  <c r="T52" i="12"/>
  <c r="T51" i="12"/>
  <c r="T46" i="12"/>
  <c r="T45" i="12"/>
  <c r="T44" i="12"/>
  <c r="T43" i="12"/>
  <c r="T42" i="12"/>
  <c r="T41" i="12"/>
  <c r="T40" i="12"/>
  <c r="T39" i="12"/>
  <c r="T38" i="12"/>
  <c r="T37" i="12"/>
  <c r="T36" i="12"/>
  <c r="T35" i="12"/>
  <c r="T34" i="12"/>
  <c r="T32" i="12"/>
  <c r="T31" i="12"/>
  <c r="T30" i="12"/>
  <c r="T29" i="12"/>
  <c r="T16" i="12"/>
  <c r="T15" i="12"/>
  <c r="T14" i="12"/>
  <c r="T13" i="12"/>
  <c r="T12" i="12"/>
  <c r="T11" i="12"/>
  <c r="T10" i="12"/>
  <c r="T9" i="12"/>
  <c r="T47" i="12" l="1"/>
  <c r="Q73" i="12" s="1"/>
  <c r="T17" i="12"/>
  <c r="Q71" i="12" s="1"/>
  <c r="T58" i="12"/>
  <c r="Q74" i="12" s="1"/>
  <c r="Q76" i="12" l="1"/>
</calcChain>
</file>

<file path=xl/sharedStrings.xml><?xml version="1.0" encoding="utf-8"?>
<sst xmlns="http://schemas.openxmlformats.org/spreadsheetml/2006/main" count="140" uniqueCount="83">
  <si>
    <t>ks</t>
  </si>
  <si>
    <t>jednotka</t>
  </si>
  <si>
    <t>m</t>
  </si>
  <si>
    <t>l</t>
  </si>
  <si>
    <t>kpl</t>
  </si>
  <si>
    <t>kód</t>
  </si>
  <si>
    <t>název</t>
  </si>
  <si>
    <t>celková cena</t>
  </si>
  <si>
    <t>jednotková cena</t>
  </si>
  <si>
    <t>pol.</t>
  </si>
  <si>
    <t xml:space="preserve">Projekt:  </t>
  </si>
  <si>
    <t>Datum:</t>
  </si>
  <si>
    <t>Zpracování dokumentace pro provádění vrtů hornickým způsobem, ve smyslu přílohy č. 1 vyhlášky č. 239/1998 - nutný pro kontrolní orgán - OBÚ</t>
  </si>
  <si>
    <t>Doprava materiálu na stavbu</t>
  </si>
  <si>
    <t>Závěrečná technická zpráva primárního okruhu (kompletní dokladová část díla nutná k získání kolaudačního sohlasu stavby)</t>
  </si>
  <si>
    <t>jednotková cena bez DPH</t>
  </si>
  <si>
    <t>celková cena bez DPH</t>
  </si>
  <si>
    <t>Hlášení prací na OBÚ (báňský úřad)</t>
  </si>
  <si>
    <t>A) Organizační, projektové, administrativní a provozní náklady spojené s provedením díla</t>
  </si>
  <si>
    <t>B) Vrtné práce včetně vystrojení geotermálních vertikálních vrtů</t>
  </si>
  <si>
    <t>A) Organizační, projektové, administrativní a provozní náklady spojené s provedením díla:</t>
  </si>
  <si>
    <t>B) Vrtné práce včetně vystrojení geotermálních vertikálních vrtů:</t>
  </si>
  <si>
    <r>
      <rPr>
        <b/>
        <sz val="9"/>
        <color theme="1"/>
        <rFont val="Calibri"/>
        <family val="2"/>
        <charset val="238"/>
        <scheme val="minor"/>
      </rPr>
      <t xml:space="preserve">A) Dílčí cena  </t>
    </r>
    <r>
      <rPr>
        <sz val="9"/>
        <color theme="1"/>
        <rFont val="Calibri"/>
        <family val="2"/>
        <charset val="238"/>
        <scheme val="minor"/>
      </rPr>
      <t>(bez DPH)</t>
    </r>
  </si>
  <si>
    <t>B) Dílčí cena  (bez DPH)</t>
  </si>
  <si>
    <t>C) Materiál pro dopojení geotermálních vertikálních vrtů do technické místnosti</t>
  </si>
  <si>
    <r>
      <rPr>
        <b/>
        <sz val="9"/>
        <color theme="1"/>
        <rFont val="Calibri"/>
        <family val="2"/>
        <charset val="238"/>
        <scheme val="minor"/>
      </rPr>
      <t>Elektrotvarovka pro spojení potrubí - napojení vrtů na sběrnou jímku, spojování potrubí</t>
    </r>
    <r>
      <rPr>
        <sz val="9"/>
        <color theme="1"/>
        <rFont val="Calibri"/>
        <family val="2"/>
        <charset val="238"/>
        <scheme val="minor"/>
      </rPr>
      <t xml:space="preserve">
• elektrospojka: </t>
    </r>
    <r>
      <rPr>
        <sz val="9"/>
        <color theme="1"/>
        <rFont val="Calibri"/>
        <family val="2"/>
        <charset val="238"/>
      </rPr>
      <t>Ø 40 mm, PE 100, SDR 11</t>
    </r>
  </si>
  <si>
    <r>
      <rPr>
        <b/>
        <sz val="9"/>
        <color theme="1"/>
        <rFont val="Calibri"/>
        <family val="2"/>
        <charset val="238"/>
        <scheme val="minor"/>
      </rPr>
      <t xml:space="preserve">C) Celková cena </t>
    </r>
    <r>
      <rPr>
        <sz val="9"/>
        <color theme="1"/>
        <rFont val="Calibri"/>
        <family val="2"/>
        <charset val="238"/>
        <scheme val="minor"/>
      </rPr>
      <t>(bez DPH)</t>
    </r>
  </si>
  <si>
    <t>D) Práce - napojení vrtů do technické místnosti</t>
  </si>
  <si>
    <t>D) Dílčí cena  (bez DPH)</t>
  </si>
  <si>
    <t>C) Materiál pro dopojení horizontálního vedení geotermálních vertikálních vrtů do technické místnosti:</t>
  </si>
  <si>
    <t>D) Práce - napojení vrtů k předávacímu bodu - rozhraní profesí</t>
  </si>
  <si>
    <t>Doprava techniky na stavbu - vrtná souprava, technika</t>
  </si>
  <si>
    <t xml:space="preserve">Objekt:  </t>
  </si>
  <si>
    <r>
      <rPr>
        <b/>
        <sz val="9"/>
        <color theme="1"/>
        <rFont val="Calibri"/>
        <family val="2"/>
        <charset val="238"/>
        <scheme val="minor"/>
      </rPr>
      <t>Elektrotvarovka pro spojení potrubí - napojení vrtů na sběrnou jímku</t>
    </r>
    <r>
      <rPr>
        <sz val="9"/>
        <color theme="1"/>
        <rFont val="Calibri"/>
        <family val="2"/>
        <charset val="238"/>
        <scheme val="minor"/>
      </rPr>
      <t xml:space="preserve">
• elektrokoleno 45°: </t>
    </r>
    <r>
      <rPr>
        <sz val="9"/>
        <color theme="1"/>
        <rFont val="Calibri"/>
        <family val="2"/>
        <charset val="238"/>
      </rPr>
      <t>Ø 40 mm, PE 100, SDR 11</t>
    </r>
  </si>
  <si>
    <t>Tepelné izolování páteřního potrubí, osazení chráničky, zapěnění konců nanasákavou PUR pěnou</t>
  </si>
  <si>
    <t>Geodetické vytyčení geotermálních vrtů, sběrné jímky a tras napojení vrtů a páteře</t>
  </si>
  <si>
    <t>bod</t>
  </si>
  <si>
    <t xml:space="preserve">Vrty pro tepelná čerpadla
</t>
  </si>
  <si>
    <t xml:space="preserve">Montáž - osazení sběrné jímky, včetně zhutněné podkladní vrstvy 150 mm - či podkladního betonu, hutněný obsyp potrubních výstupů </t>
  </si>
  <si>
    <t>Tlaková zkoušky systému v rozsahu dle projektové dokumentace</t>
  </si>
  <si>
    <t>Ubytování pracovníků případně cestovní náklady spojené s realizací díla</t>
  </si>
  <si>
    <r>
      <rPr>
        <b/>
        <sz val="9"/>
        <color theme="1"/>
        <rFont val="Calibri"/>
        <family val="2"/>
        <charset val="238"/>
        <scheme val="minor"/>
      </rPr>
      <t xml:space="preserve">Tlaková injektáž vrtu hotovou pytlovanou směsí zaručených parametrů 
</t>
    </r>
    <r>
      <rPr>
        <sz val="9"/>
        <color theme="1"/>
        <rFont val="Calibri"/>
        <family val="2"/>
        <charset val="238"/>
        <scheme val="minor"/>
      </rPr>
      <t xml:space="preserve">• materiál ekologicky nezávadný a šetrný k životnímu prostředí, bez škodlivin neohrožující spodní vodu, v souladu s VDI 4640 list 2
• vodivé spojení podloží s geotermální vertikální sondou
• </t>
    </r>
    <r>
      <rPr>
        <b/>
        <sz val="9"/>
        <color theme="1"/>
        <rFont val="Calibri"/>
        <family val="2"/>
        <charset val="238"/>
        <scheme val="minor"/>
      </rPr>
      <t>zaručená tepelná vodivost injektážní směsi 2,0 W/mK</t>
    </r>
    <r>
      <rPr>
        <sz val="9"/>
        <color theme="1"/>
        <rFont val="Calibri"/>
        <family val="2"/>
        <charset val="238"/>
        <scheme val="minor"/>
      </rPr>
      <t xml:space="preserve">
• zamezení propojení jednotlivých horizontů spodních vod
• ochrana spodních vod před kontaminací povrchovou vodou
</t>
    </r>
  </si>
  <si>
    <r>
      <rPr>
        <b/>
        <sz val="9"/>
        <color theme="1"/>
        <rFont val="Calibri"/>
        <family val="2"/>
        <charset val="238"/>
        <scheme val="minor"/>
      </rPr>
      <t xml:space="preserve">Redukce počtu větví vrtů - přímá (snížení počtu okruhů) 
</t>
    </r>
    <r>
      <rPr>
        <sz val="9"/>
        <color theme="1"/>
        <rFont val="Calibri"/>
        <family val="2"/>
        <charset val="238"/>
        <scheme val="minor"/>
      </rPr>
      <t>• redukce 2 x Ø 32 → 1 x Ø 40 mm, PE 100 RC, SRD 11, PN16
• 2 x elektrospojka : Ø 32 mm, PE 100, SDR 11
• 1 x elektrospojka : Ø 40 mm, PE 100, SDR 11</t>
    </r>
  </si>
  <si>
    <r>
      <rPr>
        <b/>
        <sz val="9"/>
        <color theme="1"/>
        <rFont val="Calibri"/>
        <family val="2"/>
        <charset val="238"/>
        <scheme val="minor"/>
      </rPr>
      <t>Potrubí pro napojení vrtů do sběrné jímky - potrubí PE 100 RC vyrobeno dle PAS 1075 typ 2</t>
    </r>
    <r>
      <rPr>
        <sz val="9"/>
        <color theme="1"/>
        <rFont val="Calibri"/>
        <family val="2"/>
        <charset val="238"/>
        <scheme val="minor"/>
      </rPr>
      <t xml:space="preserve">
• Ø 40 x 3,7 mm, (SDR11, PN16)
• vnější ochranná vrstva zelené barvy
• vyrobeno dle normy PAS 1075 typ 2, náviny: 100, 150, 200 m
• potrubí pro ukládku BEZ pískového lože</t>
    </r>
  </si>
  <si>
    <r>
      <rPr>
        <b/>
        <sz val="9"/>
        <color theme="1"/>
        <rFont val="Calibri"/>
        <family val="2"/>
        <charset val="238"/>
        <scheme val="minor"/>
      </rPr>
      <t>Otočná příruba</t>
    </r>
    <r>
      <rPr>
        <sz val="9"/>
        <color theme="1"/>
        <rFont val="Calibri"/>
        <family val="2"/>
        <charset val="238"/>
        <scheme val="minor"/>
      </rPr>
      <t xml:space="preserve">
• otočná příruba:</t>
    </r>
    <r>
      <rPr>
        <sz val="9"/>
        <color theme="1"/>
        <rFont val="Calibri"/>
        <family val="2"/>
        <charset val="238"/>
      </rPr>
      <t xml:space="preserve"> Ø 110 (DN 100), 8 x M16, PP - ocel</t>
    </r>
  </si>
  <si>
    <r>
      <rPr>
        <b/>
        <sz val="9"/>
        <color theme="1"/>
        <rFont val="Calibri"/>
        <family val="2"/>
        <charset val="238"/>
        <scheme val="minor"/>
      </rPr>
      <t xml:space="preserve">Nemrznoucí směs - KONCENTRÁT
</t>
    </r>
    <r>
      <rPr>
        <sz val="9"/>
        <color theme="1"/>
        <rFont val="Calibri"/>
        <family val="2"/>
        <charset val="238"/>
        <scheme val="minor"/>
      </rPr>
      <t xml:space="preserve">• chemická báze - monoethylenglykol, bez zápachu
• koncentrát – poměr ředění 1 : 2,2, </t>
    </r>
    <r>
      <rPr>
        <b/>
        <sz val="9"/>
        <color theme="1"/>
        <rFont val="Calibri"/>
        <family val="2"/>
        <charset val="238"/>
        <scheme val="minor"/>
      </rPr>
      <t>ředění bude provedeno na teplotu -15°C</t>
    </r>
    <r>
      <rPr>
        <sz val="9"/>
        <color theme="1"/>
        <rFont val="Calibri"/>
        <family val="2"/>
        <charset val="238"/>
        <scheme val="minor"/>
      </rPr>
      <t xml:space="preserve">
• teplonosná antikorozní kapalina, šetrná k pryžovým těsněním
• delší životnost oběhových čerpadel, doporučená výrobci TČ v EU
</t>
    </r>
    <r>
      <rPr>
        <sz val="9"/>
        <color rgb="FFFF0000"/>
        <rFont val="Calibri"/>
        <family val="2"/>
        <charset val="238"/>
        <scheme val="minor"/>
      </rPr>
      <t>• množství koncentrátu počítáno pouze pro primární okruh (ukončeno za prostupem do technické místnosti)</t>
    </r>
  </si>
  <si>
    <r>
      <rPr>
        <b/>
        <sz val="9"/>
        <color indexed="8"/>
        <rFont val="Calibri"/>
        <family val="2"/>
        <charset val="238"/>
        <scheme val="minor"/>
      </rPr>
      <t xml:space="preserve">Těsnící a fixační tmel PU 50 
</t>
    </r>
    <r>
      <rPr>
        <sz val="9"/>
        <color indexed="8"/>
        <rFont val="Calibri"/>
        <family val="2"/>
        <charset val="238"/>
        <scheme val="minor"/>
      </rPr>
      <t xml:space="preserve">• vysoce kvalitní, trvale elastický a přilnavý tmel pro těsnění a fixaci fóliového límce na podklad
• použitelný i na vlhký betonový podklad
• kartuš 290 ml
</t>
    </r>
    <r>
      <rPr>
        <sz val="9"/>
        <color rgb="FFFF0000"/>
        <rFont val="Calibri"/>
        <family val="2"/>
        <charset val="238"/>
        <scheme val="minor"/>
      </rPr>
      <t xml:space="preserve">• </t>
    </r>
    <r>
      <rPr>
        <b/>
        <i/>
        <sz val="9"/>
        <color rgb="FFFF0000"/>
        <rFont val="Calibri"/>
        <family val="2"/>
        <charset val="238"/>
        <scheme val="minor"/>
      </rPr>
      <t>doporučené příslušenství pro tvarovky a pažnice s fóliovým límcem</t>
    </r>
  </si>
  <si>
    <r>
      <rPr>
        <b/>
        <sz val="9"/>
        <color theme="1"/>
        <rFont val="Calibri"/>
        <family val="2"/>
        <charset val="238"/>
        <scheme val="minor"/>
      </rPr>
      <t>Chránička izolace potrubí</t>
    </r>
    <r>
      <rPr>
        <sz val="9"/>
        <color theme="1"/>
        <rFont val="Calibri"/>
        <family val="2"/>
        <charset val="238"/>
        <scheme val="minor"/>
      </rPr>
      <t xml:space="preserve">
• </t>
    </r>
    <r>
      <rPr>
        <sz val="9"/>
        <color theme="1"/>
        <rFont val="Calibri"/>
        <family val="2"/>
        <charset val="238"/>
      </rPr>
      <t>Ø 200 mm (vnější), PEHD</t>
    </r>
  </si>
  <si>
    <t>Hydrogeologický dozor, pasport a monitoring okolních vodních zdrojů v rozsahu popsaném v HG posudku včetně cestovních nákladů - bude účtováno dle skutečnosti</t>
  </si>
  <si>
    <t>Montážní práce - pokládka a elektrosvařování horizontálních rozvodů (rozvody od vrtů k jímce, napojení na sběrnou jímku)</t>
  </si>
  <si>
    <t>Míchání, plnění a odvzdušnění celého systému vč. sběrné jímky a páteřního vedení nemrznoucí kapalinou</t>
  </si>
  <si>
    <t>m2</t>
  </si>
  <si>
    <t xml:space="preserve">Oprava a uvedení zelených ploch do původního stavu - zatravnění
</t>
  </si>
  <si>
    <t>REKAPITULACE DODÁVKY VRTY PRO TEPELNÁ ČERPADLA:</t>
  </si>
  <si>
    <t>Zemní práce - záhrny rýh vytříděným výkopkem do frakce 63, pro zásyp možno využít i vytěžený vývrtek, základní hutnění po vrstvách dle požadavku stavby</t>
  </si>
  <si>
    <t>STAVEBNÍ PŘIPRAVEBNOST:</t>
  </si>
  <si>
    <r>
      <t xml:space="preserve">Odvoz a likvidace vytěženého materiálu z provádění vrtů včetně poplatků za skládkovné </t>
    </r>
    <r>
      <rPr>
        <sz val="9"/>
        <color rgb="FFFF0000"/>
        <rFont val="Calibri"/>
        <family val="2"/>
        <charset val="238"/>
      </rPr>
      <t>(předpoklad 8ks kontejnerů á 4m3, bude řešeno dle situace na stavbě, je možné vývrtek použít k terénním úpravám pozemku a záhrnu potrubí)
Voda vytlačená z vrtu při vrtání bude na místě vsakována vsakovacími zářezy nebo roztřikem na pozemku</t>
    </r>
  </si>
  <si>
    <r>
      <rPr>
        <b/>
        <sz val="11"/>
        <rFont val="Calibri"/>
        <family val="2"/>
        <charset val="238"/>
      </rPr>
      <t>Projekt počítá s připraveností staveniště:</t>
    </r>
    <r>
      <rPr>
        <b/>
        <sz val="9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• Sjízdnost pro osobní i nákladní automobil
• Zabezpečení stavebiště ostrahou nebo oplocením
• Nepřerušené připojení 380 V / 32 A potřebné zejména po dobu měření TRT
• Vzdálenost zásuvky 380 V / 32A pětikolík max. 40 m od zkušebního vrtu
• Příojka pitné vody pro staveniště</t>
    </r>
    <r>
      <rPr>
        <b/>
        <sz val="9"/>
        <rFont val="Calibri"/>
        <family val="2"/>
        <charset val="238"/>
      </rPr>
      <t xml:space="preserve">
</t>
    </r>
  </si>
  <si>
    <t>ZŠ A MŠ KOŠETICE, Košetice 165</t>
  </si>
  <si>
    <r>
      <rPr>
        <b/>
        <sz val="9"/>
        <color theme="1"/>
        <rFont val="Calibri"/>
        <family val="2"/>
        <charset val="238"/>
        <scheme val="minor"/>
      </rPr>
      <t>Plně vybavená sběrná jímka pro 22 geotermálních vrtů, pochozí do 200 kg, nevodotěsná</t>
    </r>
    <r>
      <rPr>
        <sz val="9"/>
        <color theme="1"/>
        <rFont val="Calibri"/>
        <family val="2"/>
        <charset val="238"/>
        <scheme val="minor"/>
      </rPr>
      <t xml:space="preserve">
• orientace vývodů: 11 vrtů d40 - 3 hod, 11 vrtů d40 - 9 hod, páteř d160 - 6 hod
• 2x revizní poklop 550 x 550 mm, nosnost 200 kg
• 1 x rozdělovač pro 22 okruhů, PVC kulové kohouty DN25
• 1 x sběrač pro 22 okruhů, PVC kulové kohouty DN25 + PVC průtokoměry s rozsahem 5-42 l/min
• 2 x napouštěcí / odvzdušňovací kohout
• 44 x vývod z jímky potrubí Ø 40 mm 
• 2 x vývod z jímky potrubí Ø 160 mm
• 2 x uzavírací PVC klapka DN 100
• jímku není potřeba obetonovávat 
</t>
    </r>
    <r>
      <rPr>
        <b/>
        <sz val="9"/>
        <rFont val="Calibri"/>
        <family val="2"/>
        <charset val="238"/>
        <scheme val="minor"/>
      </rPr>
      <t>CELOPLASTOVÁ TECHNOLOGIE ROZDĚLOVAČE/SBĚRAČE</t>
    </r>
  </si>
  <si>
    <r>
      <rPr>
        <b/>
        <sz val="9"/>
        <color theme="1"/>
        <rFont val="Calibri"/>
        <family val="2"/>
        <charset val="238"/>
        <scheme val="minor"/>
      </rPr>
      <t>Potrubí páteře z materiálu PE 100 RC</t>
    </r>
    <r>
      <rPr>
        <sz val="9"/>
        <color theme="1"/>
        <rFont val="Calibri"/>
        <family val="2"/>
        <charset val="238"/>
        <scheme val="minor"/>
      </rPr>
      <t xml:space="preserve">
• Ø 160 x 9,5 mm, tlaková odolnost 10 bar (SDR17, PN10)
• vnější ochranná vrstva
• vyrobeno dle normy PAS 1075 typ 2
• 6 m  tyč</t>
    </r>
  </si>
  <si>
    <r>
      <rPr>
        <b/>
        <sz val="9"/>
        <color theme="1"/>
        <rFont val="Calibri"/>
        <family val="2"/>
        <charset val="238"/>
        <scheme val="minor"/>
      </rPr>
      <t>Elektrotvarovka pro spojení potrubí</t>
    </r>
    <r>
      <rPr>
        <sz val="9"/>
        <color theme="1"/>
        <rFont val="Calibri"/>
        <family val="2"/>
        <charset val="238"/>
        <scheme val="minor"/>
      </rPr>
      <t xml:space="preserve">
• elektrospojka: </t>
    </r>
    <r>
      <rPr>
        <sz val="9"/>
        <color theme="1"/>
        <rFont val="Calibri"/>
        <family val="2"/>
        <charset val="238"/>
      </rPr>
      <t>Ø 160 mm, PE 100, SDR 11</t>
    </r>
  </si>
  <si>
    <r>
      <rPr>
        <b/>
        <sz val="9"/>
        <color theme="1"/>
        <rFont val="Calibri"/>
        <family val="2"/>
        <charset val="238"/>
        <scheme val="minor"/>
      </rPr>
      <t>Elektrotvarovka pro spojení potrubí</t>
    </r>
    <r>
      <rPr>
        <sz val="9"/>
        <color theme="1"/>
        <rFont val="Calibri"/>
        <family val="2"/>
        <charset val="238"/>
        <scheme val="minor"/>
      </rPr>
      <t xml:space="preserve">
• elektrokoleno 45</t>
    </r>
    <r>
      <rPr>
        <sz val="9"/>
        <color theme="1"/>
        <rFont val="Calibri"/>
        <family val="2"/>
        <charset val="238"/>
      </rPr>
      <t>°</t>
    </r>
    <r>
      <rPr>
        <sz val="9"/>
        <color theme="1"/>
        <rFont val="Calibri"/>
        <family val="2"/>
        <charset val="238"/>
        <scheme val="minor"/>
      </rPr>
      <t xml:space="preserve">: </t>
    </r>
    <r>
      <rPr>
        <sz val="9"/>
        <color theme="1"/>
        <rFont val="Calibri"/>
        <family val="2"/>
        <charset val="238"/>
      </rPr>
      <t>Ø 160 mm, PE 100, SDR 11</t>
    </r>
  </si>
  <si>
    <r>
      <rPr>
        <b/>
        <sz val="9"/>
        <color theme="1"/>
        <rFont val="Calibri"/>
        <family val="2"/>
        <charset val="238"/>
        <scheme val="minor"/>
      </rPr>
      <t>Elektrotvarovka pro spojení potrubí</t>
    </r>
    <r>
      <rPr>
        <sz val="9"/>
        <color theme="1"/>
        <rFont val="Calibri"/>
        <family val="2"/>
        <charset val="238"/>
        <scheme val="minor"/>
      </rPr>
      <t xml:space="preserve">
• elektrokoleno 90</t>
    </r>
    <r>
      <rPr>
        <sz val="9"/>
        <color theme="1"/>
        <rFont val="Calibri"/>
        <family val="2"/>
        <charset val="238"/>
      </rPr>
      <t>°</t>
    </r>
    <r>
      <rPr>
        <sz val="9"/>
        <color theme="1"/>
        <rFont val="Calibri"/>
        <family val="2"/>
        <charset val="238"/>
        <scheme val="minor"/>
      </rPr>
      <t xml:space="preserve">: </t>
    </r>
    <r>
      <rPr>
        <sz val="9"/>
        <color theme="1"/>
        <rFont val="Calibri"/>
        <family val="2"/>
        <charset val="238"/>
      </rPr>
      <t>Ø 160 mm, PE 100, SDR 11</t>
    </r>
  </si>
  <si>
    <r>
      <rPr>
        <b/>
        <sz val="9"/>
        <color theme="1"/>
        <rFont val="Calibri"/>
        <family val="2"/>
        <charset val="238"/>
        <scheme val="minor"/>
      </rPr>
      <t>Příslušenství k otočné přírubě</t>
    </r>
    <r>
      <rPr>
        <sz val="9"/>
        <color theme="1"/>
        <rFont val="Calibri"/>
        <family val="2"/>
        <charset val="238"/>
        <scheme val="minor"/>
      </rPr>
      <t xml:space="preserve">
• lemový nákružek :</t>
    </r>
    <r>
      <rPr>
        <sz val="9"/>
        <color theme="1"/>
        <rFont val="Calibri"/>
        <family val="2"/>
        <charset val="238"/>
      </rPr>
      <t xml:space="preserve"> Ø 160, PE 100, SDR 17</t>
    </r>
  </si>
  <si>
    <r>
      <rPr>
        <b/>
        <sz val="9"/>
        <color theme="1"/>
        <rFont val="Calibri"/>
        <family val="2"/>
        <charset val="238"/>
        <scheme val="minor"/>
      </rPr>
      <t>Izolace potrubí</t>
    </r>
    <r>
      <rPr>
        <sz val="9"/>
        <color theme="1"/>
        <rFont val="Calibri"/>
        <family val="2"/>
        <charset val="238"/>
        <scheme val="minor"/>
      </rPr>
      <t xml:space="preserve">
• Ø 160 x 13 mm, kaučuková izolace s komůrkovou strukturou</t>
    </r>
  </si>
  <si>
    <r>
      <rPr>
        <b/>
        <sz val="9"/>
        <color indexed="8"/>
        <rFont val="Calibri"/>
        <family val="2"/>
        <charset val="238"/>
        <scheme val="minor"/>
      </rPr>
      <t xml:space="preserve">Prostupová pažnice s fóliovým límcem 
</t>
    </r>
    <r>
      <rPr>
        <sz val="9"/>
        <color indexed="8"/>
        <rFont val="Calibri"/>
        <family val="2"/>
        <charset val="238"/>
        <scheme val="minor"/>
      </rPr>
      <t xml:space="preserve">• pro vodorovné i svislé konstrukce, silnostěnné a plnostěnné PVC
• vnitřní průměr pažnice: </t>
    </r>
    <r>
      <rPr>
        <b/>
        <sz val="9"/>
        <color indexed="8"/>
        <rFont val="Calibri"/>
        <family val="2"/>
        <charset val="238"/>
        <scheme val="minor"/>
      </rPr>
      <t xml:space="preserve">DN/ID 200  </t>
    </r>
    <r>
      <rPr>
        <sz val="9"/>
        <color indexed="8"/>
        <rFont val="Calibri"/>
        <family val="2"/>
        <charset val="238"/>
        <scheme val="minor"/>
      </rPr>
      <t xml:space="preserve">• vnější průměr pažnice: </t>
    </r>
    <r>
      <rPr>
        <b/>
        <sz val="9"/>
        <color indexed="8"/>
        <rFont val="Calibri"/>
        <family val="2"/>
        <charset val="238"/>
        <scheme val="minor"/>
      </rPr>
      <t>Ø 210 mm</t>
    </r>
    <r>
      <rPr>
        <sz val="9"/>
        <color indexed="8"/>
        <rFont val="Calibri"/>
        <family val="2"/>
        <charset val="238"/>
        <scheme val="minor"/>
      </rPr>
      <t xml:space="preserve">
• kruhový límec: </t>
    </r>
    <r>
      <rPr>
        <b/>
        <sz val="9"/>
        <color indexed="8"/>
        <rFont val="Calibri"/>
        <family val="2"/>
        <charset val="238"/>
        <scheme val="minor"/>
      </rPr>
      <t>pro modifikované asfaltové pásy a nátěry a PVC Fólie</t>
    </r>
    <r>
      <rPr>
        <sz val="9"/>
        <color indexed="8"/>
        <rFont val="Calibri"/>
        <family val="2"/>
        <charset val="238"/>
        <scheme val="minor"/>
      </rPr>
      <t xml:space="preserve">
• šířka kruhového límce 150 mm  
• tlaková odolnost: </t>
    </r>
    <r>
      <rPr>
        <b/>
        <sz val="9"/>
        <color indexed="8"/>
        <rFont val="Calibri"/>
        <family val="2"/>
        <charset val="238"/>
        <scheme val="minor"/>
      </rPr>
      <t>vodotěsnost, plynotěsnost do 1,5 bar</t>
    </r>
    <r>
      <rPr>
        <sz val="9"/>
        <color indexed="8"/>
        <rFont val="Calibri"/>
        <family val="2"/>
        <charset val="238"/>
        <scheme val="minor"/>
      </rPr>
      <t xml:space="preserve">
• </t>
    </r>
    <r>
      <rPr>
        <b/>
        <sz val="9"/>
        <color indexed="8"/>
        <rFont val="Calibri"/>
        <family val="2"/>
        <charset val="238"/>
        <scheme val="minor"/>
      </rPr>
      <t>délka pažnice 500 mm</t>
    </r>
    <r>
      <rPr>
        <sz val="9"/>
        <color indexed="8"/>
        <rFont val="Calibri"/>
        <family val="2"/>
        <charset val="238"/>
        <scheme val="minor"/>
      </rPr>
      <t xml:space="preserve"> (možnost zkrácení na stavbě)
</t>
    </r>
    <r>
      <rPr>
        <i/>
        <sz val="9"/>
        <color indexed="10"/>
        <rFont val="Calibri"/>
        <family val="2"/>
        <charset val="238"/>
        <scheme val="minor"/>
      </rPr>
      <t>•</t>
    </r>
    <r>
      <rPr>
        <b/>
        <i/>
        <sz val="9"/>
        <color indexed="10"/>
        <rFont val="Calibri"/>
        <family val="2"/>
        <charset val="238"/>
        <scheme val="minor"/>
      </rPr>
      <t>doporučené příslušenství – těsnící a fixační tmel PU 50</t>
    </r>
  </si>
  <si>
    <r>
      <rPr>
        <b/>
        <sz val="9"/>
        <color indexed="8"/>
        <rFont val="Calibri"/>
        <family val="2"/>
        <charset val="238"/>
      </rPr>
      <t xml:space="preserve">Těsnící vložka 200/160
</t>
    </r>
    <r>
      <rPr>
        <sz val="9"/>
        <color indexed="8"/>
        <rFont val="Calibri"/>
        <family val="2"/>
        <charset val="238"/>
      </rPr>
      <t xml:space="preserve">• vnitřní průměr pažnice, nebo jádrového vývrtu </t>
    </r>
    <r>
      <rPr>
        <b/>
        <sz val="9"/>
        <color indexed="8"/>
        <rFont val="Calibri"/>
        <family val="2"/>
        <charset val="238"/>
      </rPr>
      <t>DN/ID 200</t>
    </r>
    <r>
      <rPr>
        <sz val="9"/>
        <color indexed="8"/>
        <rFont val="Calibri"/>
        <family val="2"/>
        <charset val="238"/>
      </rPr>
      <t xml:space="preserve">
• vnější průměr potrubí, nebo kabelu: </t>
    </r>
    <r>
      <rPr>
        <b/>
        <sz val="9"/>
        <color indexed="8"/>
        <rFont val="Calibri"/>
        <family val="2"/>
        <charset val="238"/>
      </rPr>
      <t xml:space="preserve">1x Ø 160 mm
</t>
    </r>
    <r>
      <rPr>
        <sz val="9"/>
        <color indexed="8"/>
        <rFont val="Calibri"/>
        <family val="2"/>
        <charset val="238"/>
      </rPr>
      <t>•</t>
    </r>
    <r>
      <rPr>
        <b/>
        <sz val="9"/>
        <color indexed="8"/>
        <rFont val="Calibri"/>
        <family val="2"/>
        <charset val="238"/>
      </rPr>
      <t xml:space="preserve"> </t>
    </r>
    <r>
      <rPr>
        <sz val="9"/>
        <color indexed="8"/>
        <rFont val="Calibri"/>
        <family val="2"/>
        <charset val="238"/>
      </rPr>
      <t xml:space="preserve">přítlačné kroužky: nerez V2A, tloušťka kroužku 5 mm
• stahovací šrouby a matice: V2A - šroub, V4A - matice
• pryžový segment: EPDM, protiskluzový, nepodléhá stárnutí, otěruodolný
• materiál těsnícího prvku: pryž EPDM (-40 až +120°C)
• šířka pryžového těsnícího prvku 30 mm
• tlaková odolnost: </t>
    </r>
    <r>
      <rPr>
        <b/>
        <sz val="9"/>
        <color indexed="8"/>
        <rFont val="Calibri"/>
        <family val="2"/>
        <charset val="238"/>
      </rPr>
      <t xml:space="preserve">vodotěsnost, plynotěsnost do 3,0 bar
</t>
    </r>
    <r>
      <rPr>
        <sz val="9"/>
        <color indexed="8"/>
        <rFont val="Calibri"/>
        <family val="2"/>
        <charset val="238"/>
      </rPr>
      <t>•</t>
    </r>
    <r>
      <rPr>
        <b/>
        <sz val="9"/>
        <color indexed="8"/>
        <rFont val="Calibri"/>
        <family val="2"/>
        <charset val="238"/>
      </rPr>
      <t xml:space="preserve"> </t>
    </r>
    <r>
      <rPr>
        <sz val="9"/>
        <color indexed="8"/>
        <rFont val="Calibri"/>
        <family val="2"/>
        <charset val="238"/>
      </rPr>
      <t>možná úhlová odchylka potrubí až 8°
• chemická odolnost, zvuková a antivibrační izolace
• bezúdržbová, krátké montážní časy, utažené šrouby není potřeba znovu dotahovat</t>
    </r>
  </si>
  <si>
    <t>Montážní práce - pokládka a elektrosvařování potrubí: od jímky do technické místnosti dle výkresové dokumentace</t>
  </si>
  <si>
    <t xml:space="preserve">Oprava - uvedení zpevněných/štěrkových ploch do původního stavu
</t>
  </si>
  <si>
    <t xml:space="preserve">Oprava -  uvedení zpevněných ploch (zámková dlažba) do původního stavu
</t>
  </si>
  <si>
    <r>
      <rPr>
        <b/>
        <sz val="9"/>
        <color theme="1"/>
        <rFont val="Calibri"/>
        <family val="2"/>
        <charset val="238"/>
        <scheme val="minor"/>
      </rPr>
      <t xml:space="preserve">Vrtné práce - 21 x 110 m 
</t>
    </r>
    <r>
      <rPr>
        <sz val="9"/>
        <color theme="1"/>
        <rFont val="Calibri"/>
        <family val="2"/>
        <charset val="238"/>
        <scheme val="minor"/>
      </rPr>
      <t>• vrtání do vyprojektované hloubky - vrtaný průměr cca Ø200mm s dočasným Fe pažením,  Ø 140mm - rozsah bude upřesněn dle naražené geologie, orientačně 15 m
• instalace (zapuštění) geotermální vertikální sondy
•  průtočná zkouška sondy před zapuštěním, tlaková a průtočná zkouška po zapuštění, tlaková a průtočná zkouška po injetáži vrtu</t>
    </r>
  </si>
  <si>
    <r>
      <rPr>
        <b/>
        <sz val="9"/>
        <color theme="1"/>
        <rFont val="Calibri"/>
        <family val="2"/>
        <charset val="238"/>
        <scheme val="minor"/>
      </rPr>
      <t xml:space="preserve">Vystrojení vrtů - Geotermální vertikální sonda 
</t>
    </r>
    <r>
      <rPr>
        <sz val="9"/>
        <color theme="1"/>
        <rFont val="Calibri"/>
        <family val="2"/>
        <charset val="238"/>
        <scheme val="minor"/>
      </rPr>
      <t xml:space="preserve">• délka normované sondy 110 m
• typ vystrojení: 4 x 32 x 3,0 mm, PE 100 RC, SDR11, PN16
• vratné U-koleno se separační jímkou z PE 100 RC, PN20
• bezpečnostní separační jímka u dna vrtu o objemu 40 cm3
• průtok U-kolenem splňující VDI4640
• zvýšená ochranná funkce při zapouštění sondy - NOPY
</t>
    </r>
    <r>
      <rPr>
        <b/>
        <sz val="9"/>
        <color theme="1"/>
        <rFont val="Calibri"/>
        <family val="2"/>
        <charset val="238"/>
        <scheme val="minor"/>
      </rPr>
      <t>• signatura směru proudění, signatura zauštěné hloubky!</t>
    </r>
  </si>
  <si>
    <r>
      <t xml:space="preserve">Kovové litinové závaží pro snadné zapuštění sondy 
</t>
    </r>
    <r>
      <rPr>
        <sz val="9"/>
        <color theme="1"/>
        <rFont val="Calibri"/>
        <family val="2"/>
        <charset val="238"/>
        <scheme val="minor"/>
      </rPr>
      <t>• délka 450 mm, vnější Ø 92 mm, hmotnost 15 kg
• s otvorem skrz závaží zabraňujícím pístovému efektu
• easy CLIP pro snadné přichycení na GVS
• spodní závit pro napojení přídavného závaží</t>
    </r>
  </si>
  <si>
    <r>
      <rPr>
        <b/>
        <sz val="9"/>
        <color theme="1"/>
        <rFont val="Calibri"/>
        <family val="2"/>
        <charset val="238"/>
        <scheme val="minor"/>
      </rPr>
      <t xml:space="preserve">Injekční potrubí
</t>
    </r>
    <r>
      <rPr>
        <sz val="9"/>
        <color theme="1"/>
        <rFont val="Calibri"/>
        <family val="2"/>
        <charset val="238"/>
        <scheme val="minor"/>
      </rPr>
      <t>• Ø 32 x 3,0 mm, PE 100+, SDR 11, PN 16
• délka 150 m</t>
    </r>
  </si>
  <si>
    <t>12/2019</t>
  </si>
  <si>
    <r>
      <rPr>
        <b/>
        <sz val="9"/>
        <color theme="1"/>
        <rFont val="Calibri"/>
        <family val="2"/>
        <charset val="238"/>
        <scheme val="minor"/>
      </rPr>
      <t>Trasová fólie do výkopu</t>
    </r>
    <r>
      <rPr>
        <sz val="9"/>
        <color theme="1"/>
        <rFont val="Calibri"/>
        <family val="2"/>
        <charset val="238"/>
        <scheme val="minor"/>
      </rPr>
      <t xml:space="preserve">
• výstražná páska do výkopu nebo také trasová fólie, chrání potrubí před následným porušením při stavebních úpravách
• zelená fólie je opatřena nápisem "Pozor geotermální systém" a pokládá se do výkopu ve výšce asi 0,3 m nad částečně zahrnutým potrubím
• délka návinu - 250 m, šířka - 45 mm</t>
    </r>
  </si>
  <si>
    <t xml:space="preserve">Zemní práce - strojní výkopy  - rýhy š. cca 500 mm - 1200 mm, hl. cca 1,2 m pro horizontální potrubí, páteř a sběrnou jímku </t>
  </si>
  <si>
    <t>VÝKAZ VÝMĚR - vrty včetně zemních prací</t>
  </si>
  <si>
    <t>E) POŽADAVKY NA OSTATNÍ PROFESE - STAVBA, ZEMNÍ PRÁCE</t>
  </si>
  <si>
    <t>E) Požadavky na ostatní profese - stavba, zemní práce</t>
  </si>
  <si>
    <t xml:space="preserve">Cena díla celkem bez DPH </t>
  </si>
  <si>
    <t>E) Dílčí cena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</si>
</sst>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,##0\ &quot;Kč&quot;"/>
    <numFmt numFmtId="165" formatCode="_-* #,##0&quot; Kč&quot;_-;\-* #,##0&quot; Kč&quot;_-;_-* &quot;- Kč&quot;_-;_-@_-"/>
    <numFmt numFmtId="166" formatCode="#,##0&quot; Kč&quot;;[Red]\-#,##0&quot; Kč&quot;"/>
    <numFmt numFmtId="167" formatCode="#,##0.00&quot; Kč&quot;;[Red]\-#,##0.00&quot; Kč&quot;"/>
    <numFmt numFmtId="168" formatCode="_-* #,##0\ _z_ł_-;\-* #,##0\ _z_ł_-;_-* &quot;- &quot;_z_ł_-;_-@_-"/>
    <numFmt numFmtId="169" formatCode="_-* #,##0.00\ _z_ł_-;\-* #,##0.00\ _z_ł_-;_-* \-??\ _z_ł_-;_-@_-"/>
    <numFmt numFmtId="170" formatCode="_-* #,##0.00&quot; zł&quot;_-;\-* #,##0.00&quot; zł&quot;_-;_-* \-??&quot; zł&quot;_-;_-@_-"/>
    <numFmt numFmtId="171" formatCode="_-* #,##0\ _K_č_-;\-* #,##0\ _K_č_-;_-* &quot;- &quot;_K_č_-;_-@_-"/>
    <numFmt numFmtId="172" formatCode="_-* #,##0.00\ _K_č_-;\-* #,##0.00\ _K_č_-;_-* \-??\ _K_č_-;_-@_-"/>
    <numFmt numFmtId="173" formatCode="_-* #,##0.00&quot; Kč&quot;_-;\-* #,##0.00&quot; Kč&quot;_-;_-* \-??&quot; Kč&quot;_-;_-@_-"/>
    <numFmt numFmtId="174" formatCode="_-* #,##0_-;\-* #,##0_-;_-* \-_-;_-@_-"/>
    <numFmt numFmtId="175" formatCode="_-* #,##0.00_-;\-* #,##0.00_-;_-* \-??_-;_-@_-"/>
    <numFmt numFmtId="176" formatCode="_-* #,##0&quot; zł&quot;_-;\-* #,##0&quot; zł&quot;_-;_-* &quot;- zł&quot;_-;_-@_-"/>
    <numFmt numFmtId="177" formatCode="#,##0.0"/>
    <numFmt numFmtId="178" formatCode="_-\Ł* #,##0_-;&quot;-Ł&quot;* #,##0_-;_-\Ł* \-_-;_-@_-"/>
    <numFmt numFmtId="179" formatCode="_-\Ł* #,##0.00_-;&quot;-Ł&quot;* #,##0.00_-;_-\Ł* \-??_-;_-@_-"/>
    <numFmt numFmtId="180" formatCode="_-* #,##0&quot; z³&quot;_-;\-* #,##0&quot; z³&quot;_-;_-* &quot;- z³&quot;_-;_-@_-"/>
    <numFmt numFmtId="181" formatCode="_-* #,##0.00&quot; z³&quot;_-;\-* #,##0.00&quot; z³&quot;_-;_-* \-??&quot; z³&quot;_-;_-@_-"/>
    <numFmt numFmtId="182" formatCode="#,##0.0\ &quot;Kč&quot;"/>
  </numFmts>
  <fonts count="48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8"/>
      <name val="Calibri"/>
      <family val="2"/>
      <charset val="238"/>
    </font>
    <font>
      <sz val="10"/>
      <name val="Arial"/>
      <family val="2"/>
    </font>
    <font>
      <sz val="10"/>
      <name val="Arial CE"/>
      <family val="2"/>
    </font>
    <font>
      <sz val="10"/>
      <name val="Times New Roman CE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2"/>
      <name val="Arial CE"/>
      <family val="2"/>
    </font>
    <font>
      <b/>
      <sz val="24"/>
      <name val="Tahoma"/>
      <family val="2"/>
    </font>
    <font>
      <sz val="10"/>
      <color indexed="16"/>
      <name val="Arial CE"/>
      <family val="2"/>
    </font>
    <font>
      <sz val="10"/>
      <color indexed="12"/>
      <name val="Arial CE"/>
      <family val="2"/>
    </font>
    <font>
      <b/>
      <sz val="11"/>
      <color indexed="10"/>
      <name val="Arial CE"/>
      <family val="2"/>
    </font>
    <font>
      <b/>
      <sz val="10"/>
      <color indexed="10"/>
      <name val="Arial CE"/>
      <family val="2"/>
    </font>
    <font>
      <b/>
      <sz val="18"/>
      <color indexed="56"/>
      <name val="Cambria"/>
      <family val="2"/>
    </font>
    <font>
      <sz val="14"/>
      <name val="Tahoma"/>
      <family val="2"/>
    </font>
    <font>
      <b/>
      <sz val="10"/>
      <name val="Arial CE"/>
      <family val="2"/>
    </font>
    <font>
      <b/>
      <sz val="14"/>
      <name val="Arial CE"/>
      <family val="2"/>
    </font>
    <font>
      <sz val="11"/>
      <color indexed="10"/>
      <name val="Calibri"/>
      <family val="2"/>
    </font>
    <font>
      <sz val="10"/>
      <name val="Arial CE"/>
    </font>
    <font>
      <sz val="9"/>
      <color rgb="FFFF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sz val="9"/>
      <color indexed="10"/>
      <name val="Calibri"/>
      <family val="2"/>
      <charset val="238"/>
      <scheme val="minor"/>
    </font>
    <font>
      <b/>
      <i/>
      <sz val="9"/>
      <color indexed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9"/>
      </patternFill>
    </fill>
    <fill>
      <patternFill patternType="solid">
        <fgColor indexed="24"/>
        <bgColor indexed="46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dotted">
        <color theme="0" tint="-0.499984740745262"/>
      </bottom>
      <diagonal/>
    </border>
    <border>
      <left/>
      <right/>
      <top style="medium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medium">
        <color theme="0" tint="-0.499984740745262"/>
      </bottom>
      <diagonal/>
    </border>
    <border>
      <left/>
      <right/>
      <top style="dotted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0" tint="-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/>
      <right/>
      <top style="dotted">
        <color theme="1" tint="0.499984740745262"/>
      </top>
      <bottom style="dotted">
        <color theme="1" tint="0.499984740745262"/>
      </bottom>
      <diagonal/>
    </border>
    <border>
      <left/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otted">
        <color theme="0" tint="-0.499984740745262"/>
      </bottom>
      <diagonal/>
    </border>
    <border>
      <left/>
      <right style="thin">
        <color theme="1" tint="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1" tint="0.499984740745262"/>
      </bottom>
      <diagonal/>
    </border>
    <border>
      <left/>
      <right/>
      <top style="dotted">
        <color theme="0" tint="-0.499984740745262"/>
      </top>
      <bottom style="dotted">
        <color theme="1" tint="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dotted">
        <color theme="1" tint="0.499984740745262"/>
      </bottom>
      <diagonal/>
    </border>
    <border>
      <left style="thin">
        <color theme="0" tint="-0.499984740745262"/>
      </left>
      <right/>
      <top style="dotted">
        <color theme="1" tint="0.499984740745262"/>
      </top>
      <bottom style="dotted">
        <color theme="0" tint="-0.499984740745262"/>
      </bottom>
      <diagonal/>
    </border>
    <border>
      <left/>
      <right/>
      <top style="dotted">
        <color theme="1" tint="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1" tint="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1" tint="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1" tint="0.499984740745262"/>
      </left>
      <right/>
      <top style="dotted">
        <color theme="0" tint="-0.499984740745262"/>
      </top>
      <bottom style="medium">
        <color theme="0" tint="-0.499984740745262"/>
      </bottom>
      <diagonal/>
    </border>
    <border>
      <left/>
      <right style="thin">
        <color theme="1" tint="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1" tint="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thin">
        <color theme="1" tint="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medium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/>
      <diagonal/>
    </border>
    <border>
      <left/>
      <right style="thin">
        <color theme="0" tint="-0.499984740745262"/>
      </right>
      <top style="dotted">
        <color theme="0" tint="-0.499984740745262"/>
      </top>
      <bottom/>
      <diagonal/>
    </border>
    <border>
      <left/>
      <right/>
      <top style="dotted">
        <color theme="0" tint="-0.499984740745262"/>
      </top>
      <bottom/>
      <diagonal/>
    </border>
    <border>
      <left style="medium">
        <color theme="0" tint="-0.499984740745262"/>
      </left>
      <right style="thin">
        <color theme="1" tint="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1" tint="0.499984740745262"/>
      </right>
      <top style="medium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/>
      <diagonal/>
    </border>
    <border>
      <left/>
      <right style="thin">
        <color theme="1" tint="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hair">
        <color theme="0" tint="-0.499984740745262"/>
      </bottom>
      <diagonal/>
    </border>
    <border>
      <left/>
      <right/>
      <top style="medium">
        <color theme="0" tint="-0.499984740745262"/>
      </top>
      <bottom style="hair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medium">
        <color theme="0" tint="-0.499984740745262"/>
      </right>
      <top style="hair">
        <color theme="0" tint="-0.499984740745262"/>
      </top>
      <bottom/>
      <diagonal/>
    </border>
    <border>
      <left style="medium">
        <color theme="1" tint="0.499984740745262"/>
      </left>
      <right style="dotted">
        <color theme="1" tint="0.499984740745262"/>
      </right>
      <top style="medium">
        <color theme="0" tint="-0.499984740745262"/>
      </top>
      <bottom style="dotted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medium">
        <color theme="0" tint="-0.499984740745262"/>
      </top>
      <bottom style="dotted">
        <color theme="1" tint="0.499984740745262"/>
      </bottom>
      <diagonal/>
    </border>
    <border>
      <left style="dotted">
        <color theme="1" tint="0.499984740745262"/>
      </left>
      <right style="medium">
        <color theme="1" tint="0.499984740745262"/>
      </right>
      <top style="medium">
        <color theme="0" tint="-0.499984740745262"/>
      </top>
      <bottom style="dotted">
        <color theme="1" tint="0.499984740745262"/>
      </bottom>
      <diagonal/>
    </border>
    <border>
      <left style="medium">
        <color theme="1" tint="0.499984740745262"/>
      </left>
      <right style="dotted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dotted">
        <color theme="1" tint="0.499984740745262"/>
      </left>
      <right style="medium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medium">
        <color theme="1" tint="0.499984740745262"/>
      </left>
      <right style="dotted">
        <color theme="1" tint="0.499984740745262"/>
      </right>
      <top style="dotted">
        <color theme="1" tint="0.499984740745262"/>
      </top>
      <bottom style="medium">
        <color theme="0" tint="-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dotted">
        <color theme="1" tint="0.499984740745262"/>
      </top>
      <bottom style="medium">
        <color theme="0" tint="-0.499984740745262"/>
      </bottom>
      <diagonal/>
    </border>
    <border>
      <left style="dotted">
        <color theme="1" tint="0.499984740745262"/>
      </left>
      <right style="medium">
        <color theme="1" tint="0.499984740745262"/>
      </right>
      <top style="dotted">
        <color theme="1" tint="0.499984740745262"/>
      </top>
      <bottom style="medium">
        <color theme="0" tint="-0.499984740745262"/>
      </bottom>
      <diagonal/>
    </border>
  </borders>
  <cellStyleXfs count="249">
    <xf numFmtId="0" fontId="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Protection="0"/>
    <xf numFmtId="0" fontId="16" fillId="3" borderId="0" applyProtection="0"/>
    <xf numFmtId="0" fontId="16" fillId="3" borderId="0" applyProtection="0"/>
    <xf numFmtId="0" fontId="16" fillId="3" borderId="0" applyProtection="0"/>
    <xf numFmtId="0" fontId="16" fillId="3" borderId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167" fontId="10" fillId="0" borderId="0" applyFill="0" applyBorder="0" applyAlignment="0" applyProtection="0"/>
    <xf numFmtId="0" fontId="16" fillId="3" borderId="0" applyProtection="0"/>
    <xf numFmtId="0" fontId="16" fillId="3" borderId="0" applyProtection="0"/>
    <xf numFmtId="0" fontId="16" fillId="3" borderId="0" applyProtection="0"/>
    <xf numFmtId="0" fontId="11" fillId="0" borderId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Protection="0"/>
    <xf numFmtId="0" fontId="10" fillId="0" borderId="0"/>
    <xf numFmtId="0" fontId="10" fillId="0" borderId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0" fontId="10" fillId="0" borderId="0"/>
    <xf numFmtId="0" fontId="10" fillId="0" borderId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49" fontId="11" fillId="0" borderId="31"/>
    <xf numFmtId="165" fontId="12" fillId="0" borderId="31" applyProtection="0">
      <alignment horizontal="center"/>
    </xf>
    <xf numFmtId="166" fontId="10" fillId="0" borderId="0" applyFill="0" applyBorder="0" applyAlignment="0" applyProtection="0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49" fontId="11" fillId="0" borderId="31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1" fontId="18" fillId="0" borderId="32" applyAlignment="0"/>
    <xf numFmtId="0" fontId="10" fillId="0" borderId="0" applyNumberFormat="0" applyFill="0" applyBorder="0" applyAlignment="0"/>
    <xf numFmtId="0" fontId="17" fillId="0" borderId="33" applyNumberFormat="0" applyFill="0" applyAlignment="0" applyProtection="0"/>
    <xf numFmtId="171" fontId="10" fillId="0" borderId="0" applyFill="0" applyBorder="0" applyAlignment="0" applyProtection="0"/>
    <xf numFmtId="172" fontId="10" fillId="0" borderId="0" applyFill="0" applyBorder="0" applyAlignment="0" applyProtection="0"/>
    <xf numFmtId="165" fontId="10" fillId="0" borderId="0" applyFill="0" applyBorder="0" applyAlignment="0" applyProtection="0"/>
    <xf numFmtId="173" fontId="10" fillId="0" borderId="0" applyFill="0" applyBorder="0" applyAlignment="0" applyProtection="0"/>
    <xf numFmtId="38" fontId="10" fillId="0" borderId="0" applyFill="0" applyBorder="0" applyAlignment="0" applyProtection="0"/>
    <xf numFmtId="49" fontId="22" fillId="8" borderId="34">
      <alignment horizontal="center"/>
      <protection locked="0"/>
    </xf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174" fontId="10" fillId="0" borderId="0" applyFill="0" applyBorder="0" applyAlignment="0" applyProtection="0"/>
    <xf numFmtId="175" fontId="10" fillId="0" borderId="0" applyFill="0" applyBorder="0" applyAlignment="0" applyProtection="0"/>
    <xf numFmtId="0" fontId="19" fillId="0" borderId="0"/>
    <xf numFmtId="0" fontId="20" fillId="0" borderId="0"/>
    <xf numFmtId="0" fontId="21" fillId="8" borderId="34">
      <alignment horizontal="center"/>
      <protection locked="0"/>
    </xf>
    <xf numFmtId="0" fontId="10" fillId="0" borderId="35" applyNumberFormat="0" applyFill="0" applyAlignment="0" applyProtection="0"/>
    <xf numFmtId="173" fontId="10" fillId="0" borderId="0" applyFill="0" applyBorder="0" applyAlignment="0" applyProtection="0"/>
    <xf numFmtId="173" fontId="10" fillId="0" borderId="0" applyFill="0" applyBorder="0" applyAlignment="0" applyProtection="0"/>
    <xf numFmtId="0" fontId="22" fillId="8" borderId="36">
      <protection locked="0"/>
    </xf>
    <xf numFmtId="0" fontId="23" fillId="18" borderId="37">
      <alignment horizontal="center"/>
      <protection locked="0"/>
    </xf>
    <xf numFmtId="0" fontId="23" fillId="18" borderId="37">
      <alignment horizontal="center"/>
      <protection locked="0"/>
    </xf>
    <xf numFmtId="0" fontId="23" fillId="18" borderId="37">
      <alignment horizontal="center"/>
      <protection locked="0"/>
    </xf>
    <xf numFmtId="4" fontId="24" fillId="8" borderId="38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Alignment="0">
      <alignment vertical="top" wrapText="1"/>
      <protection locked="0"/>
    </xf>
    <xf numFmtId="0" fontId="11" fillId="0" borderId="0"/>
    <xf numFmtId="0" fontId="30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26" fillId="0" borderId="0"/>
    <xf numFmtId="0" fontId="22" fillId="8" borderId="39">
      <protection locked="0"/>
    </xf>
    <xf numFmtId="9" fontId="10" fillId="0" borderId="0" applyFill="0" applyBorder="0" applyAlignment="0" applyProtection="0"/>
    <xf numFmtId="1" fontId="11" fillId="0" borderId="0">
      <alignment horizontal="center" vertical="center"/>
      <protection locked="0"/>
    </xf>
    <xf numFmtId="0" fontId="11" fillId="0" borderId="0"/>
    <xf numFmtId="0" fontId="27" fillId="19" borderId="0">
      <alignment horizontal="left"/>
    </xf>
    <xf numFmtId="0" fontId="28" fillId="19" borderId="0"/>
    <xf numFmtId="176" fontId="10" fillId="0" borderId="0" applyFill="0" applyBorder="0" applyAlignment="0" applyProtection="0"/>
    <xf numFmtId="4" fontId="23" fillId="18" borderId="40">
      <alignment horizontal="right" vertical="center"/>
    </xf>
    <xf numFmtId="0" fontId="29" fillId="0" borderId="0" applyNumberFormat="0" applyFill="0" applyBorder="0" applyAlignment="0" applyProtection="0"/>
    <xf numFmtId="49" fontId="10" fillId="0" borderId="31">
      <alignment horizontal="left" vertical="top" indent="1"/>
    </xf>
    <xf numFmtId="49" fontId="10" fillId="0" borderId="31">
      <alignment horizontal="left" vertical="top" indent="1"/>
    </xf>
    <xf numFmtId="49" fontId="10" fillId="0" borderId="31">
      <alignment horizontal="left" vertical="top" indent="1"/>
    </xf>
    <xf numFmtId="0" fontId="27" fillId="0" borderId="0"/>
    <xf numFmtId="177" fontId="16" fillId="0" borderId="31">
      <alignment horizontal="right" vertical="center"/>
    </xf>
    <xf numFmtId="176" fontId="10" fillId="0" borderId="0" applyFill="0" applyBorder="0" applyAlignment="0" applyProtection="0"/>
    <xf numFmtId="170" fontId="10" fillId="0" borderId="0" applyFill="0" applyBorder="0" applyAlignment="0" applyProtection="0"/>
    <xf numFmtId="178" fontId="10" fillId="0" borderId="0" applyFill="0" applyBorder="0" applyAlignment="0" applyProtection="0"/>
    <xf numFmtId="179" fontId="10" fillId="0" borderId="0" applyFill="0" applyBorder="0" applyAlignment="0" applyProtection="0"/>
    <xf numFmtId="180" fontId="10" fillId="0" borderId="0" applyFill="0" applyBorder="0" applyAlignment="0" applyProtection="0"/>
    <xf numFmtId="181" fontId="10" fillId="0" borderId="0" applyFill="0" applyBorder="0" applyAlignment="0" applyProtection="0"/>
    <xf numFmtId="0" fontId="11" fillId="0" borderId="0"/>
    <xf numFmtId="0" fontId="27" fillId="3" borderId="0" applyProtection="0"/>
  </cellStyleXfs>
  <cellXfs count="256">
    <xf numFmtId="0" fontId="0" fillId="0" borderId="0" xfId="0"/>
    <xf numFmtId="0" fontId="1" fillId="2" borderId="1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indent="1"/>
    </xf>
    <xf numFmtId="0" fontId="0" fillId="2" borderId="0" xfId="0" applyFont="1" applyFill="1" applyAlignment="1">
      <alignment horizontal="left" vertical="center" indent="1"/>
    </xf>
    <xf numFmtId="0" fontId="2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2" borderId="17" xfId="0" applyFont="1" applyFill="1" applyBorder="1" applyAlignment="1">
      <alignment vertical="center"/>
    </xf>
    <xf numFmtId="164" fontId="34" fillId="2" borderId="7" xfId="0" applyNumberFormat="1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vertical="center"/>
    </xf>
    <xf numFmtId="0" fontId="36" fillId="2" borderId="4" xfId="0" applyFont="1" applyFill="1" applyBorder="1" applyAlignment="1">
      <alignment horizontal="left" vertical="center"/>
    </xf>
    <xf numFmtId="0" fontId="1" fillId="2" borderId="62" xfId="0" applyFont="1" applyFill="1" applyBorder="1" applyAlignment="1">
      <alignment horizontal="center" vertical="center"/>
    </xf>
    <xf numFmtId="0" fontId="1" fillId="2" borderId="68" xfId="0" applyFont="1" applyFill="1" applyBorder="1" applyAlignment="1">
      <alignment horizontal="center" vertical="center"/>
    </xf>
    <xf numFmtId="182" fontId="1" fillId="2" borderId="0" xfId="0" applyNumberFormat="1" applyFont="1" applyFill="1" applyAlignment="1">
      <alignment horizontal="left" vertical="center" indent="1"/>
    </xf>
    <xf numFmtId="10" fontId="1" fillId="0" borderId="0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indent="1"/>
    </xf>
    <xf numFmtId="0" fontId="1" fillId="2" borderId="8" xfId="0" applyFont="1" applyFill="1" applyBorder="1" applyAlignment="1">
      <alignment horizontal="right" vertical="center" indent="1"/>
    </xf>
    <xf numFmtId="0" fontId="2" fillId="2" borderId="2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69" xfId="0" applyFont="1" applyFill="1" applyBorder="1" applyAlignment="1">
      <alignment horizontal="center" vertical="center"/>
    </xf>
    <xf numFmtId="0" fontId="1" fillId="2" borderId="74" xfId="0" applyFont="1" applyFill="1" applyBorder="1" applyAlignment="1">
      <alignment horizontal="left" vertical="center"/>
    </xf>
    <xf numFmtId="0" fontId="0" fillId="0" borderId="0" xfId="0" applyBorder="1"/>
    <xf numFmtId="0" fontId="5" fillId="2" borderId="0" xfId="0" applyFont="1" applyFill="1" applyAlignment="1">
      <alignment horizontal="left" vertical="center" indent="1"/>
    </xf>
    <xf numFmtId="0" fontId="1" fillId="2" borderId="24" xfId="0" applyFont="1" applyFill="1" applyBorder="1" applyAlignment="1">
      <alignment horizontal="center" vertical="center"/>
    </xf>
    <xf numFmtId="182" fontId="1" fillId="0" borderId="0" xfId="0" applyNumberFormat="1" applyFont="1" applyAlignment="1">
      <alignment horizontal="left" vertical="center" indent="1"/>
    </xf>
    <xf numFmtId="10" fontId="1" fillId="0" borderId="1" xfId="0" applyNumberFormat="1" applyFont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6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 inden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right" vertical="center" indent="1"/>
    </xf>
    <xf numFmtId="164" fontId="34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2" borderId="85" xfId="0" applyFont="1" applyFill="1" applyBorder="1" applyAlignment="1">
      <alignment horizontal="center" vertical="center"/>
    </xf>
    <xf numFmtId="0" fontId="1" fillId="2" borderId="86" xfId="0" applyFont="1" applyFill="1" applyBorder="1" applyAlignment="1">
      <alignment horizontal="left" vertical="center"/>
    </xf>
    <xf numFmtId="0" fontId="1" fillId="2" borderId="88" xfId="0" applyFont="1" applyFill="1" applyBorder="1" applyAlignment="1">
      <alignment horizontal="center" vertical="center"/>
    </xf>
    <xf numFmtId="0" fontId="1" fillId="2" borderId="89" xfId="0" applyFont="1" applyFill="1" applyBorder="1" applyAlignment="1">
      <alignment horizontal="left" vertical="center"/>
    </xf>
    <xf numFmtId="0" fontId="1" fillId="2" borderId="91" xfId="0" applyFont="1" applyFill="1" applyBorder="1" applyAlignment="1">
      <alignment horizontal="center" vertical="center"/>
    </xf>
    <xf numFmtId="0" fontId="1" fillId="2" borderId="92" xfId="0" applyFont="1" applyFill="1" applyBorder="1" applyAlignment="1">
      <alignment horizontal="left" vertical="center"/>
    </xf>
    <xf numFmtId="164" fontId="3" fillId="2" borderId="10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3" fillId="2" borderId="61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 applyProtection="1">
      <alignment horizontal="center" vertical="center" wrapText="1"/>
    </xf>
    <xf numFmtId="49" fontId="6" fillId="0" borderId="30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>
      <alignment horizontal="left" vertical="center" wrapText="1" indent="1"/>
    </xf>
    <xf numFmtId="0" fontId="1" fillId="0" borderId="9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3" fillId="0" borderId="75" xfId="0" applyNumberFormat="1" applyFont="1" applyFill="1" applyBorder="1" applyAlignment="1">
      <alignment horizontal="center" vertical="center"/>
    </xf>
    <xf numFmtId="164" fontId="3" fillId="0" borderId="76" xfId="0" applyNumberFormat="1" applyFont="1" applyFill="1" applyBorder="1" applyAlignment="1">
      <alignment horizontal="center" vertical="center"/>
    </xf>
    <xf numFmtId="164" fontId="3" fillId="0" borderId="77" xfId="0" applyNumberFormat="1" applyFont="1" applyFill="1" applyBorder="1" applyAlignment="1">
      <alignment horizontal="center" vertical="center"/>
    </xf>
    <xf numFmtId="49" fontId="6" fillId="0" borderId="48" xfId="0" applyNumberFormat="1" applyFont="1" applyFill="1" applyBorder="1" applyAlignment="1" applyProtection="1">
      <alignment horizontal="center" vertical="center"/>
    </xf>
    <xf numFmtId="49" fontId="6" fillId="0" borderId="49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3" fillId="0" borderId="78" xfId="0" applyNumberFormat="1" applyFont="1" applyFill="1" applyBorder="1" applyAlignment="1">
      <alignment horizontal="center" vertical="center"/>
    </xf>
    <xf numFmtId="164" fontId="3" fillId="0" borderId="79" xfId="0" applyNumberFormat="1" applyFont="1" applyFill="1" applyBorder="1" applyAlignment="1">
      <alignment horizontal="center" vertical="center"/>
    </xf>
    <xf numFmtId="164" fontId="3" fillId="0" borderId="8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50" xfId="0" applyFill="1" applyBorder="1" applyAlignment="1">
      <alignment vertical="center"/>
    </xf>
    <xf numFmtId="164" fontId="3" fillId="0" borderId="82" xfId="0" applyNumberFormat="1" applyFont="1" applyFill="1" applyBorder="1" applyAlignment="1">
      <alignment horizontal="center" vertical="center"/>
    </xf>
    <xf numFmtId="164" fontId="3" fillId="0" borderId="83" xfId="0" applyNumberFormat="1" applyFont="1" applyFill="1" applyBorder="1" applyAlignment="1">
      <alignment horizontal="center" vertical="center"/>
    </xf>
    <xf numFmtId="164" fontId="3" fillId="0" borderId="84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right" vertical="center" indent="1"/>
    </xf>
    <xf numFmtId="0" fontId="1" fillId="0" borderId="7" xfId="0" applyFont="1" applyFill="1" applyBorder="1" applyAlignment="1">
      <alignment horizontal="right" vertical="center" indent="1"/>
    </xf>
    <xf numFmtId="0" fontId="1" fillId="0" borderId="8" xfId="0" applyFont="1" applyFill="1" applyBorder="1" applyAlignment="1">
      <alignment horizontal="right" vertical="center" indent="1"/>
    </xf>
    <xf numFmtId="164" fontId="34" fillId="0" borderId="50" xfId="0" applyNumberFormat="1" applyFont="1" applyFill="1" applyBorder="1" applyAlignment="1">
      <alignment horizontal="center" vertical="center"/>
    </xf>
    <xf numFmtId="164" fontId="34" fillId="0" borderId="21" xfId="0" applyNumberFormat="1" applyFont="1" applyFill="1" applyBorder="1" applyAlignment="1">
      <alignment horizontal="center" vertical="center"/>
    </xf>
    <xf numFmtId="164" fontId="34" fillId="0" borderId="22" xfId="0" applyNumberFormat="1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0" fillId="2" borderId="81" xfId="0" applyFill="1" applyBorder="1" applyAlignment="1">
      <alignment vertical="center"/>
    </xf>
    <xf numFmtId="0" fontId="3" fillId="20" borderId="6" xfId="0" applyFont="1" applyFill="1" applyBorder="1" applyAlignment="1">
      <alignment horizontal="center" vertical="center"/>
    </xf>
    <xf numFmtId="0" fontId="0" fillId="20" borderId="7" xfId="0" applyFill="1" applyBorder="1" applyAlignment="1">
      <alignment vertical="center"/>
    </xf>
    <xf numFmtId="0" fontId="0" fillId="20" borderId="8" xfId="0" applyFill="1" applyBorder="1" applyAlignment="1">
      <alignment vertical="center"/>
    </xf>
    <xf numFmtId="49" fontId="46" fillId="20" borderId="16" xfId="0" applyNumberFormat="1" applyFont="1" applyFill="1" applyBorder="1" applyAlignment="1">
      <alignment horizontal="left" vertical="center" wrapText="1"/>
    </xf>
    <xf numFmtId="49" fontId="44" fillId="20" borderId="16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0" fontId="1" fillId="2" borderId="16" xfId="0" applyFont="1" applyFill="1" applyBorder="1" applyAlignment="1">
      <alignment horizontal="left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164" fontId="7" fillId="0" borderId="53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64" xfId="0" applyNumberFormat="1" applyFont="1" applyFill="1" applyBorder="1" applyAlignment="1">
      <alignment horizontal="center" vertical="center"/>
    </xf>
    <xf numFmtId="49" fontId="6" fillId="2" borderId="58" xfId="0" applyNumberFormat="1" applyFont="1" applyFill="1" applyBorder="1" applyAlignment="1" applyProtection="1">
      <alignment horizontal="center" vertical="center"/>
    </xf>
    <xf numFmtId="49" fontId="6" fillId="2" borderId="59" xfId="0" applyNumberFormat="1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>
      <alignment horizontal="left" vertical="center" wrapText="1" indent="1"/>
    </xf>
    <xf numFmtId="0" fontId="1" fillId="2" borderId="20" xfId="0" applyFont="1" applyFill="1" applyBorder="1" applyAlignment="1">
      <alignment horizontal="left" vertical="center" wrapText="1" indent="1"/>
    </xf>
    <xf numFmtId="0" fontId="1" fillId="2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2" borderId="64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 indent="1"/>
    </xf>
    <xf numFmtId="0" fontId="1" fillId="2" borderId="7" xfId="0" applyFont="1" applyFill="1" applyBorder="1" applyAlignment="1">
      <alignment horizontal="right" vertical="center" indent="1"/>
    </xf>
    <xf numFmtId="0" fontId="1" fillId="2" borderId="8" xfId="0" applyFont="1" applyFill="1" applyBorder="1" applyAlignment="1">
      <alignment horizontal="right" vertical="center" indent="1"/>
    </xf>
    <xf numFmtId="164" fontId="34" fillId="2" borderId="50" xfId="0" applyNumberFormat="1" applyFont="1" applyFill="1" applyBorder="1" applyAlignment="1">
      <alignment horizontal="center" vertical="center"/>
    </xf>
    <xf numFmtId="164" fontId="34" fillId="2" borderId="21" xfId="0" applyNumberFormat="1" applyFont="1" applyFill="1" applyBorder="1" applyAlignment="1">
      <alignment horizontal="center" vertical="center"/>
    </xf>
    <xf numFmtId="164" fontId="34" fillId="2" borderId="22" xfId="0" applyNumberFormat="1" applyFont="1" applyFill="1" applyBorder="1" applyAlignment="1">
      <alignment horizontal="center" vertical="center"/>
    </xf>
    <xf numFmtId="49" fontId="6" fillId="2" borderId="48" xfId="0" applyNumberFormat="1" applyFont="1" applyFill="1" applyBorder="1" applyAlignment="1" applyProtection="1">
      <alignment horizontal="center" vertical="center"/>
    </xf>
    <xf numFmtId="49" fontId="6" fillId="2" borderId="49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63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49" fontId="6" fillId="2" borderId="48" xfId="0" applyNumberFormat="1" applyFont="1" applyFill="1" applyBorder="1" applyAlignment="1" applyProtection="1">
      <alignment horizontal="center" vertical="center" wrapText="1"/>
    </xf>
    <xf numFmtId="49" fontId="6" fillId="2" borderId="70" xfId="0" applyNumberFormat="1" applyFont="1" applyFill="1" applyBorder="1" applyAlignment="1" applyProtection="1">
      <alignment horizontal="center" vertical="center"/>
    </xf>
    <xf numFmtId="49" fontId="6" fillId="2" borderId="71" xfId="0" applyNumberFormat="1" applyFont="1" applyFill="1" applyBorder="1" applyAlignment="1" applyProtection="1">
      <alignment horizontal="center" vertical="center"/>
    </xf>
    <xf numFmtId="0" fontId="9" fillId="2" borderId="72" xfId="0" applyFont="1" applyFill="1" applyBorder="1" applyAlignment="1">
      <alignment horizontal="left" vertical="center" wrapText="1" indent="1"/>
    </xf>
    <xf numFmtId="0" fontId="1" fillId="2" borderId="72" xfId="0" applyFont="1" applyFill="1" applyBorder="1" applyAlignment="1">
      <alignment horizontal="left" vertical="center" wrapText="1" indent="1"/>
    </xf>
    <xf numFmtId="0" fontId="1" fillId="2" borderId="73" xfId="0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3" fillId="2" borderId="73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right" vertical="center" indent="1"/>
    </xf>
    <xf numFmtId="0" fontId="2" fillId="2" borderId="2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6" fillId="0" borderId="89" xfId="0" applyNumberFormat="1" applyFont="1" applyFill="1" applyBorder="1" applyAlignment="1" applyProtection="1">
      <alignment horizontal="center" vertical="center"/>
    </xf>
    <xf numFmtId="0" fontId="9" fillId="2" borderId="89" xfId="0" applyFont="1" applyFill="1" applyBorder="1" applyAlignment="1">
      <alignment horizontal="left" vertical="center" wrapText="1" indent="1"/>
    </xf>
    <xf numFmtId="0" fontId="1" fillId="2" borderId="89" xfId="0" applyFont="1" applyFill="1" applyBorder="1" applyAlignment="1">
      <alignment horizontal="left" vertical="center" wrapText="1" indent="1"/>
    </xf>
    <xf numFmtId="0" fontId="1" fillId="2" borderId="89" xfId="0" applyFont="1" applyFill="1" applyBorder="1" applyAlignment="1">
      <alignment horizontal="right" vertical="center"/>
    </xf>
    <xf numFmtId="164" fontId="1" fillId="2" borderId="89" xfId="0" applyNumberFormat="1" applyFont="1" applyFill="1" applyBorder="1" applyAlignment="1">
      <alignment horizontal="center" vertical="center"/>
    </xf>
    <xf numFmtId="164" fontId="3" fillId="2" borderId="89" xfId="0" applyNumberFormat="1" applyFont="1" applyFill="1" applyBorder="1" applyAlignment="1">
      <alignment horizontal="center" vertical="center"/>
    </xf>
    <xf numFmtId="164" fontId="3" fillId="2" borderId="90" xfId="0" applyNumberFormat="1" applyFont="1" applyFill="1" applyBorder="1" applyAlignment="1">
      <alignment horizontal="center" vertical="center"/>
    </xf>
    <xf numFmtId="49" fontId="6" fillId="0" borderId="92" xfId="0" applyNumberFormat="1" applyFont="1" applyFill="1" applyBorder="1" applyAlignment="1" applyProtection="1">
      <alignment horizontal="center" vertical="center"/>
    </xf>
    <xf numFmtId="0" fontId="38" fillId="2" borderId="92" xfId="0" applyFont="1" applyFill="1" applyBorder="1" applyAlignment="1">
      <alignment horizontal="left" vertical="center" wrapText="1" indent="1"/>
    </xf>
    <xf numFmtId="0" fontId="1" fillId="2" borderId="92" xfId="0" applyFont="1" applyFill="1" applyBorder="1" applyAlignment="1">
      <alignment horizontal="left" vertical="center" wrapText="1" indent="1"/>
    </xf>
    <xf numFmtId="0" fontId="1" fillId="2" borderId="92" xfId="0" applyFont="1" applyFill="1" applyBorder="1" applyAlignment="1">
      <alignment horizontal="right" vertical="center"/>
    </xf>
    <xf numFmtId="164" fontId="1" fillId="2" borderId="92" xfId="0" applyNumberFormat="1" applyFont="1" applyFill="1" applyBorder="1" applyAlignment="1">
      <alignment horizontal="center" vertical="center"/>
    </xf>
    <xf numFmtId="164" fontId="3" fillId="2" borderId="92" xfId="0" applyNumberFormat="1" applyFont="1" applyFill="1" applyBorder="1" applyAlignment="1">
      <alignment horizontal="center" vertical="center"/>
    </xf>
    <xf numFmtId="164" fontId="3" fillId="2" borderId="93" xfId="0" applyNumberFormat="1" applyFont="1" applyFill="1" applyBorder="1" applyAlignment="1">
      <alignment horizontal="center" vertical="center"/>
    </xf>
    <xf numFmtId="49" fontId="1" fillId="2" borderId="89" xfId="0" applyNumberFormat="1" applyFont="1" applyFill="1" applyBorder="1" applyAlignment="1">
      <alignment horizontal="center" vertical="center"/>
    </xf>
    <xf numFmtId="49" fontId="6" fillId="0" borderId="89" xfId="0" applyNumberFormat="1" applyFont="1" applyFill="1" applyBorder="1" applyAlignment="1" applyProtection="1">
      <alignment horizontal="center" vertical="center" wrapText="1"/>
    </xf>
    <xf numFmtId="0" fontId="38" fillId="2" borderId="89" xfId="0" applyFont="1" applyFill="1" applyBorder="1" applyAlignment="1">
      <alignment horizontal="left" vertical="center" wrapText="1" indent="1"/>
    </xf>
    <xf numFmtId="0" fontId="1" fillId="2" borderId="89" xfId="0" applyFont="1" applyFill="1" applyBorder="1" applyAlignment="1">
      <alignment horizontal="center" vertical="center"/>
    </xf>
    <xf numFmtId="49" fontId="1" fillId="2" borderId="86" xfId="0" applyNumberFormat="1" applyFont="1" applyFill="1" applyBorder="1" applyAlignment="1">
      <alignment horizontal="center" vertical="center"/>
    </xf>
    <xf numFmtId="0" fontId="1" fillId="2" borderId="86" xfId="0" applyFont="1" applyFill="1" applyBorder="1" applyAlignment="1">
      <alignment horizontal="left" vertical="center" wrapText="1" indent="1"/>
    </xf>
    <xf numFmtId="0" fontId="1" fillId="2" borderId="86" xfId="0" applyFont="1" applyFill="1" applyBorder="1" applyAlignment="1">
      <alignment horizontal="right" vertical="center"/>
    </xf>
    <xf numFmtId="164" fontId="1" fillId="2" borderId="86" xfId="0" applyNumberFormat="1" applyFont="1" applyFill="1" applyBorder="1" applyAlignment="1">
      <alignment horizontal="center" vertical="center"/>
    </xf>
    <xf numFmtId="164" fontId="3" fillId="2" borderId="86" xfId="0" applyNumberFormat="1" applyFont="1" applyFill="1" applyBorder="1" applyAlignment="1">
      <alignment horizontal="center" vertical="center"/>
    </xf>
    <xf numFmtId="164" fontId="3" fillId="2" borderId="8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 indent="1"/>
    </xf>
    <xf numFmtId="0" fontId="1" fillId="2" borderId="10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 indent="1"/>
    </xf>
    <xf numFmtId="0" fontId="1" fillId="2" borderId="14" xfId="0" applyFont="1" applyFill="1" applyBorder="1" applyAlignment="1">
      <alignment horizontal="left" vertical="center" wrapText="1" indent="1"/>
    </xf>
    <xf numFmtId="0" fontId="1" fillId="2" borderId="15" xfId="0" applyFont="1" applyFill="1" applyBorder="1" applyAlignment="1">
      <alignment horizontal="left" vertical="center" wrapText="1" indent="1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right" vertical="center" indent="1"/>
    </xf>
    <xf numFmtId="0" fontId="1" fillId="2" borderId="50" xfId="0" applyFont="1" applyFill="1" applyBorder="1" applyAlignment="1">
      <alignment horizontal="right" vertical="center" indent="1"/>
    </xf>
    <xf numFmtId="49" fontId="1" fillId="2" borderId="0" xfId="0" applyNumberFormat="1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left" vertical="center" wrapText="1" indent="1"/>
    </xf>
    <xf numFmtId="0" fontId="1" fillId="2" borderId="46" xfId="0" applyFont="1" applyFill="1" applyBorder="1" applyAlignment="1">
      <alignment horizontal="left" vertical="center" wrapText="1" indent="1"/>
    </xf>
    <xf numFmtId="0" fontId="1" fillId="2" borderId="47" xfId="0" applyFont="1" applyFill="1" applyBorder="1" applyAlignment="1">
      <alignment horizontal="left" vertical="center" wrapText="1" indent="1"/>
    </xf>
    <xf numFmtId="49" fontId="1" fillId="2" borderId="65" xfId="0" applyNumberFormat="1" applyFont="1" applyFill="1" applyBorder="1" applyAlignment="1">
      <alignment horizontal="center" vertical="center"/>
    </xf>
    <xf numFmtId="49" fontId="1" fillId="2" borderId="66" xfId="0" applyNumberFormat="1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left" vertical="center" wrapText="1" indent="1"/>
    </xf>
    <xf numFmtId="0" fontId="1" fillId="2" borderId="67" xfId="0" applyFont="1" applyFill="1" applyBorder="1" applyAlignment="1">
      <alignment horizontal="left" vertical="center" wrapText="1" indent="1"/>
    </xf>
    <xf numFmtId="0" fontId="1" fillId="2" borderId="66" xfId="0" applyFont="1" applyFill="1" applyBorder="1" applyAlignment="1">
      <alignment horizontal="left" vertical="center" wrapText="1" indent="1"/>
    </xf>
    <xf numFmtId="0" fontId="1" fillId="2" borderId="25" xfId="0" applyFont="1" applyFill="1" applyBorder="1" applyAlignment="1">
      <alignment horizontal="left" vertical="center" wrapText="1" indent="1"/>
    </xf>
    <xf numFmtId="0" fontId="1" fillId="2" borderId="42" xfId="0" applyFont="1" applyFill="1" applyBorder="1" applyAlignment="1">
      <alignment horizontal="left" vertical="center" wrapText="1" indent="1"/>
    </xf>
    <xf numFmtId="0" fontId="1" fillId="2" borderId="43" xfId="0" applyFont="1" applyFill="1" applyBorder="1" applyAlignment="1">
      <alignment horizontal="left" vertical="center" wrapText="1" indent="1"/>
    </xf>
    <xf numFmtId="0" fontId="1" fillId="2" borderId="44" xfId="0" applyFont="1" applyFill="1" applyBorder="1" applyAlignment="1">
      <alignment horizontal="left" vertical="center" wrapText="1" indent="1"/>
    </xf>
    <xf numFmtId="0" fontId="1" fillId="2" borderId="26" xfId="0" applyFont="1" applyFill="1" applyBorder="1" applyAlignment="1">
      <alignment horizontal="left" vertical="center" wrapText="1" indent="1"/>
    </xf>
    <xf numFmtId="0" fontId="1" fillId="2" borderId="27" xfId="0" applyFont="1" applyFill="1" applyBorder="1" applyAlignment="1">
      <alignment horizontal="left" vertical="center" wrapText="1" indent="1"/>
    </xf>
    <xf numFmtId="0" fontId="1" fillId="2" borderId="28" xfId="0" applyFont="1" applyFill="1" applyBorder="1" applyAlignment="1">
      <alignment horizontal="left" vertical="center" wrapText="1" indent="1"/>
    </xf>
    <xf numFmtId="0" fontId="7" fillId="2" borderId="0" xfId="0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vertical="top"/>
    </xf>
    <xf numFmtId="0" fontId="32" fillId="2" borderId="0" xfId="0" applyFont="1" applyFill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0" fontId="34" fillId="2" borderId="0" xfId="0" applyFont="1" applyFill="1" applyBorder="1" applyAlignment="1">
      <alignment horizontal="center" vertical="top"/>
    </xf>
    <xf numFmtId="0" fontId="35" fillId="2" borderId="0" xfId="0" applyFont="1" applyFill="1" applyBorder="1" applyAlignment="1">
      <alignment vertical="top" wrapText="1"/>
    </xf>
    <xf numFmtId="0" fontId="35" fillId="2" borderId="0" xfId="0" applyFont="1" applyFill="1" applyBorder="1" applyAlignment="1">
      <alignment vertical="top"/>
    </xf>
    <xf numFmtId="0" fontId="35" fillId="2" borderId="0" xfId="0" applyFont="1" applyFill="1" applyBorder="1" applyAlignment="1">
      <alignment horizontal="left" vertical="top" wrapText="1"/>
    </xf>
    <xf numFmtId="49" fontId="35" fillId="2" borderId="0" xfId="0" applyNumberFormat="1" applyFont="1" applyFill="1" applyBorder="1" applyAlignment="1">
      <alignment vertical="top"/>
    </xf>
  </cellXfs>
  <cellStyles count="249">
    <cellStyle name="_0079 Koncept protokolu" xfId="3" xr:uid="{00000000-0005-0000-0000-000000000000}"/>
    <cellStyle name="_2.kolo únor 2005 platí - SO 14-21-20 odstavné koleje" xfId="4" xr:uid="{00000000-0005-0000-0000-000001000000}"/>
    <cellStyle name="_5230_RD Kunratice - sklípek_rozpočet" xfId="5" xr:uid="{00000000-0005-0000-0000-000002000000}"/>
    <cellStyle name="_5230_RD Kunratice - sklípek_rozpočet_002_08_4914_002_01_09_17_002Technicka_specifikace_2etapa" xfId="6" xr:uid="{00000000-0005-0000-0000-000003000000}"/>
    <cellStyle name="_5230_RD Kunratice - sklípek_rozpočet_09_bur_kanali" xfId="7" xr:uid="{00000000-0005-0000-0000-000004000000}"/>
    <cellStyle name="_5230_RD Kunratice - sklípek_rozpočet_09_bur_podlažní_vestavby" xfId="8" xr:uid="{00000000-0005-0000-0000-000005000000}"/>
    <cellStyle name="_5230_RD Kunratice - sklípek_rozpočet_09_buri_malby" xfId="9" xr:uid="{00000000-0005-0000-0000-000006000000}"/>
    <cellStyle name="_5230_RD Kunratice - sklípek_rozpočet_09_buri_regaly" xfId="10" xr:uid="{00000000-0005-0000-0000-000007000000}"/>
    <cellStyle name="_5230_RD Kunratice - sklípek_rozpočet_09-13-zbytek" xfId="11" xr:uid="{00000000-0005-0000-0000-000008000000}"/>
    <cellStyle name="_5230_RD Kunratice - sklípek_rozpočet_09-17" xfId="12" xr:uid="{00000000-0005-0000-0000-000009000000}"/>
    <cellStyle name="_5230_RD Kunratice - sklípek_rozpočet_09-20" xfId="13" xr:uid="{00000000-0005-0000-0000-00000A000000}"/>
    <cellStyle name="_5253_03_002_EL_Rozpocet" xfId="14" xr:uid="{00000000-0005-0000-0000-00000B000000}"/>
    <cellStyle name="_Dostavba školy Nymburk_Celková rekapitulace" xfId="15" xr:uid="{00000000-0005-0000-0000-00000C000000}"/>
    <cellStyle name="_Dostavba školy Nymburk_Celková rekapitulace_002_08_4914_002_01_09_17_002Technicka_specifikace_2etapa" xfId="16" xr:uid="{00000000-0005-0000-0000-00000D000000}"/>
    <cellStyle name="_Dostavba školy Nymburk_Celková rekapitulace_09_bur_kanali" xfId="17" xr:uid="{00000000-0005-0000-0000-00000E000000}"/>
    <cellStyle name="_Dostavba školy Nymburk_Celková rekapitulace_09_bur_podlažní_vestavby" xfId="18" xr:uid="{00000000-0005-0000-0000-00000F000000}"/>
    <cellStyle name="_Dostavba školy Nymburk_Celková rekapitulace_09_buri_malby" xfId="19" xr:uid="{00000000-0005-0000-0000-000010000000}"/>
    <cellStyle name="_Dostavba školy Nymburk_Celková rekapitulace_09_buri_regaly" xfId="20" xr:uid="{00000000-0005-0000-0000-000011000000}"/>
    <cellStyle name="_Dostavba školy Nymburk_Celková rekapitulace_09-13-zbytek" xfId="21" xr:uid="{00000000-0005-0000-0000-000012000000}"/>
    <cellStyle name="_Dostavba školy Nymburk_Celková rekapitulace_09-17" xfId="22" xr:uid="{00000000-0005-0000-0000-000013000000}"/>
    <cellStyle name="_Dostavba školy Nymburk_Celková rekapitulace_09-20" xfId="23" xr:uid="{00000000-0005-0000-0000-000014000000}"/>
    <cellStyle name="_Dostavba školy Nymburk_Celková rekapitulace_SO 05 interiér propočet" xfId="24" xr:uid="{00000000-0005-0000-0000-000015000000}"/>
    <cellStyle name="_Dostavba školy Nymburk_Celková rekapitulace_SO 05 střecha propočet" xfId="25" xr:uid="{00000000-0005-0000-0000-000016000000}"/>
    <cellStyle name="_Dostavba školy Nymburk_Celková rekapitulace_SO 05 vzduchové sanační úpravy propočet" xfId="26" xr:uid="{00000000-0005-0000-0000-000017000000}"/>
    <cellStyle name="_Ladronka_2_VV-DVD_kontrola_FINAL" xfId="27" xr:uid="{00000000-0005-0000-0000-000018000000}"/>
    <cellStyle name="_Ladronka_2_VV-DVD_kontrola_FINAL_002_08_4914_002_01_09_17_002Technicka_specifikace_2etapa" xfId="28" xr:uid="{00000000-0005-0000-0000-000019000000}"/>
    <cellStyle name="_Ladronka_2_VV-DVD_kontrola_FINAL_002_08_4914_002_01_09_17_002Technicka_specifikace_2etapa_UJEP_ROZPOČET S KÓDY_12_02_20" xfId="29" xr:uid="{00000000-0005-0000-0000-00001A000000}"/>
    <cellStyle name="_Ladronka_2_VV-DVD_kontrola_FINAL_09-13-zbytek" xfId="30" xr:uid="{00000000-0005-0000-0000-00001B000000}"/>
    <cellStyle name="_Ladronka_2_VV-DVD_kontrola_FINAL_09-13-zbytek_UJEP_ROZPOČET S KÓDY_12_02_20" xfId="31" xr:uid="{00000000-0005-0000-0000-00001C000000}"/>
    <cellStyle name="_Ladronka_2_VV-DVD_kontrola_FINAL_09-17" xfId="32" xr:uid="{00000000-0005-0000-0000-00001D000000}"/>
    <cellStyle name="_Ladronka_2_VV-DVD_kontrola_FINAL_09-17_UJEP_ROZPOČET S KÓDY_12_02_20" xfId="33" xr:uid="{00000000-0005-0000-0000-00001E000000}"/>
    <cellStyle name="_Ladronka_2_VV-DVD_kontrola_FINAL_SO 05 interiér propočet" xfId="34" xr:uid="{00000000-0005-0000-0000-00001F000000}"/>
    <cellStyle name="_Ladronka_2_VV-DVD_kontrola_FINAL_SO 05 interiér propočet_UJEP_ROZPOČET S KÓDY_12_02_20" xfId="35" xr:uid="{00000000-0005-0000-0000-000020000000}"/>
    <cellStyle name="_Ladronka_2_VV-DVD_kontrola_FINAL_SO 05 střecha propočet" xfId="36" xr:uid="{00000000-0005-0000-0000-000021000000}"/>
    <cellStyle name="_Ladronka_2_VV-DVD_kontrola_FINAL_SO 05 střecha propočet_UJEP_ROZPOČET S KÓDY_12_02_20" xfId="37" xr:uid="{00000000-0005-0000-0000-000022000000}"/>
    <cellStyle name="_Ladronka_2_VV-DVD_kontrola_FINAL_SO 05 vzduchové sanační úpravy propočet" xfId="38" xr:uid="{00000000-0005-0000-0000-000023000000}"/>
    <cellStyle name="_Ladronka_2_VV-DVD_kontrola_FINAL_SO 05 vzduchové sanační úpravy propočet_UJEP_ROZPOČET S KÓDY_12_02_20" xfId="39" xr:uid="{00000000-0005-0000-0000-000024000000}"/>
    <cellStyle name="_Opatření č. 204 PN - Terasy Hilton" xfId="40" xr:uid="{00000000-0005-0000-0000-000025000000}"/>
    <cellStyle name="_PERSONAL" xfId="41" xr:uid="{00000000-0005-0000-0000-000026000000}"/>
    <cellStyle name="_PERSONAL_002_08_4914_002_01_09_17_002Technicka_specifikace_2etapa" xfId="42" xr:uid="{00000000-0005-0000-0000-000027000000}"/>
    <cellStyle name="_PERSONAL_09_bur_kanali" xfId="43" xr:uid="{00000000-0005-0000-0000-000028000000}"/>
    <cellStyle name="_PERSONAL_09_bur_podlažní_vestavby" xfId="44" xr:uid="{00000000-0005-0000-0000-000029000000}"/>
    <cellStyle name="_PERSONAL_09_buri_malby" xfId="45" xr:uid="{00000000-0005-0000-0000-00002A000000}"/>
    <cellStyle name="_PERSONAL_09_buri_regaly" xfId="46" xr:uid="{00000000-0005-0000-0000-00002B000000}"/>
    <cellStyle name="_PERSONAL_09-13-zbytek" xfId="47" xr:uid="{00000000-0005-0000-0000-00002C000000}"/>
    <cellStyle name="_PERSONAL_09-17" xfId="48" xr:uid="{00000000-0005-0000-0000-00002D000000}"/>
    <cellStyle name="_PERSONAL_09-20" xfId="49" xr:uid="{00000000-0005-0000-0000-00002E000000}"/>
    <cellStyle name="_PERSONAL_1" xfId="50" xr:uid="{00000000-0005-0000-0000-00002F000000}"/>
    <cellStyle name="_PERSONAL_1_002_08_4914_002_01_09_17_002Technicka_specifikace_2etapa" xfId="51" xr:uid="{00000000-0005-0000-0000-000030000000}"/>
    <cellStyle name="_PERSONAL_1_09_bur_kanali" xfId="52" xr:uid="{00000000-0005-0000-0000-000031000000}"/>
    <cellStyle name="_PERSONAL_1_09_bur_podlažní_vestavby" xfId="53" xr:uid="{00000000-0005-0000-0000-000032000000}"/>
    <cellStyle name="_PERSONAL_1_09_buri_malby" xfId="54" xr:uid="{00000000-0005-0000-0000-000033000000}"/>
    <cellStyle name="_PERSONAL_1_09_buri_regaly" xfId="55" xr:uid="{00000000-0005-0000-0000-000034000000}"/>
    <cellStyle name="_PERSONAL_1_09-13-zbytek" xfId="56" xr:uid="{00000000-0005-0000-0000-000035000000}"/>
    <cellStyle name="_PERSONAL_1_09-17" xfId="57" xr:uid="{00000000-0005-0000-0000-000036000000}"/>
    <cellStyle name="_PERSONAL_1_09-20" xfId="58" xr:uid="{00000000-0005-0000-0000-000037000000}"/>
    <cellStyle name="_PERSONAL_1_SO 05 interiér propočet" xfId="59" xr:uid="{00000000-0005-0000-0000-000038000000}"/>
    <cellStyle name="_PERSONAL_1_SO 05 střecha propočet" xfId="60" xr:uid="{00000000-0005-0000-0000-000039000000}"/>
    <cellStyle name="_PERSONAL_1_SO 05 vzduchové sanační úpravy propočet" xfId="61" xr:uid="{00000000-0005-0000-0000-00003A000000}"/>
    <cellStyle name="_PERSONAL_SO 05 interiér propočet" xfId="62" xr:uid="{00000000-0005-0000-0000-00003B000000}"/>
    <cellStyle name="_PERSONAL_SO 05 střecha propočet" xfId="63" xr:uid="{00000000-0005-0000-0000-00003C000000}"/>
    <cellStyle name="_PERSONAL_SO 05 vzduchové sanační úpravy propočet" xfId="64" xr:uid="{00000000-0005-0000-0000-00003D000000}"/>
    <cellStyle name="_POSLEDNÍ 20.8.08 - Šlechtova restaurace připomínky" xfId="65" xr:uid="{00000000-0005-0000-0000-00003E000000}"/>
    <cellStyle name="_Q-Sadovky-výkaz-2003-07-01" xfId="66" xr:uid="{00000000-0005-0000-0000-00003F000000}"/>
    <cellStyle name="_Q-Sadovky-výkaz-2003-07-01_002_08_4914_002_01_09_17_002Technicka_specifikace_2etapa" xfId="67" xr:uid="{00000000-0005-0000-0000-000040000000}"/>
    <cellStyle name="_Q-Sadovky-výkaz-2003-07-01_09-13-zbytek" xfId="68" xr:uid="{00000000-0005-0000-0000-000041000000}"/>
    <cellStyle name="_Q-Sadovky-výkaz-2003-07-01_09-17" xfId="69" xr:uid="{00000000-0005-0000-0000-000042000000}"/>
    <cellStyle name="_Q-Sadovky-výkaz-2003-07-01_1" xfId="70" xr:uid="{00000000-0005-0000-0000-000043000000}"/>
    <cellStyle name="_Q-Sadovky-výkaz-2003-07-01_1_002_08_4914_002_01_09_17_002Technicka_specifikace_2etapa" xfId="71" xr:uid="{00000000-0005-0000-0000-000044000000}"/>
    <cellStyle name="_Q-Sadovky-výkaz-2003-07-01_1_09_bur_kanali" xfId="72" xr:uid="{00000000-0005-0000-0000-000045000000}"/>
    <cellStyle name="_Q-Sadovky-výkaz-2003-07-01_1_09_bur_podlažní_vestavby" xfId="73" xr:uid="{00000000-0005-0000-0000-000046000000}"/>
    <cellStyle name="_Q-Sadovky-výkaz-2003-07-01_1_09_buri_malby" xfId="74" xr:uid="{00000000-0005-0000-0000-000047000000}"/>
    <cellStyle name="_Q-Sadovky-výkaz-2003-07-01_1_09_buri_regaly" xfId="75" xr:uid="{00000000-0005-0000-0000-000048000000}"/>
    <cellStyle name="_Q-Sadovky-výkaz-2003-07-01_1_09-13-zbytek" xfId="76" xr:uid="{00000000-0005-0000-0000-000049000000}"/>
    <cellStyle name="_Q-Sadovky-výkaz-2003-07-01_1_09-17" xfId="77" xr:uid="{00000000-0005-0000-0000-00004A000000}"/>
    <cellStyle name="_Q-Sadovky-výkaz-2003-07-01_1_09-20" xfId="78" xr:uid="{00000000-0005-0000-0000-00004B000000}"/>
    <cellStyle name="_Q-Sadovky-výkaz-2003-07-01_1_SO 05 interiér propočet" xfId="79" xr:uid="{00000000-0005-0000-0000-00004C000000}"/>
    <cellStyle name="_Q-Sadovky-výkaz-2003-07-01_1_SO 05 střecha propočet" xfId="80" xr:uid="{00000000-0005-0000-0000-00004D000000}"/>
    <cellStyle name="_Q-Sadovky-výkaz-2003-07-01_1_SO 05 vzduchové sanační úpravy propočet" xfId="81" xr:uid="{00000000-0005-0000-0000-00004E000000}"/>
    <cellStyle name="_Q-Sadovky-výkaz-2003-07-01_2" xfId="82" xr:uid="{00000000-0005-0000-0000-00004F000000}"/>
    <cellStyle name="_Q-Sadovky-výkaz-2003-07-01_2_002_08_4914_002_01_09_17_002Technicka_specifikace_2etapa" xfId="83" xr:uid="{00000000-0005-0000-0000-000050000000}"/>
    <cellStyle name="_Q-Sadovky-výkaz-2003-07-01_2_002_08_4914_002_01_09_17_002Technicka_specifikace_2etapa_UJEP_ROZPOČET S KÓDY_12_02_20" xfId="84" xr:uid="{00000000-0005-0000-0000-000051000000}"/>
    <cellStyle name="_Q-Sadovky-výkaz-2003-07-01_2_09_bur_kanali" xfId="85" xr:uid="{00000000-0005-0000-0000-000052000000}"/>
    <cellStyle name="_Q-Sadovky-výkaz-2003-07-01_2_09_bur_podlažní_vestavby" xfId="86" xr:uid="{00000000-0005-0000-0000-000053000000}"/>
    <cellStyle name="_Q-Sadovky-výkaz-2003-07-01_2_09_buri_malby" xfId="87" xr:uid="{00000000-0005-0000-0000-000054000000}"/>
    <cellStyle name="_Q-Sadovky-výkaz-2003-07-01_2_09_buri_regaly" xfId="88" xr:uid="{00000000-0005-0000-0000-000055000000}"/>
    <cellStyle name="_Q-Sadovky-výkaz-2003-07-01_2_09-13-zbytek" xfId="89" xr:uid="{00000000-0005-0000-0000-000056000000}"/>
    <cellStyle name="_Q-Sadovky-výkaz-2003-07-01_2_09-13-zbytek_UJEP_ROZPOČET S KÓDY_12_02_20" xfId="90" xr:uid="{00000000-0005-0000-0000-000057000000}"/>
    <cellStyle name="_Q-Sadovky-výkaz-2003-07-01_2_09-17" xfId="91" xr:uid="{00000000-0005-0000-0000-000058000000}"/>
    <cellStyle name="_Q-Sadovky-výkaz-2003-07-01_2_09-17_UJEP_ROZPOČET S KÓDY_12_02_20" xfId="92" xr:uid="{00000000-0005-0000-0000-000059000000}"/>
    <cellStyle name="_Q-Sadovky-výkaz-2003-07-01_2_09-20" xfId="93" xr:uid="{00000000-0005-0000-0000-00005A000000}"/>
    <cellStyle name="_Q-Sadovky-výkaz-2003-07-01_2_SO 05 interiér propočet" xfId="94" xr:uid="{00000000-0005-0000-0000-00005B000000}"/>
    <cellStyle name="_Q-Sadovky-výkaz-2003-07-01_2_SO 05 interiér propočet_UJEP_ROZPOČET S KÓDY_12_02_20" xfId="95" xr:uid="{00000000-0005-0000-0000-00005C000000}"/>
    <cellStyle name="_Q-Sadovky-výkaz-2003-07-01_2_SO 05 střecha propočet" xfId="96" xr:uid="{00000000-0005-0000-0000-00005D000000}"/>
    <cellStyle name="_Q-Sadovky-výkaz-2003-07-01_2_SO 05 střecha propočet_UJEP_ROZPOČET S KÓDY_12_02_20" xfId="97" xr:uid="{00000000-0005-0000-0000-00005E000000}"/>
    <cellStyle name="_Q-Sadovky-výkaz-2003-07-01_2_SO 05 vzduchové sanační úpravy propočet" xfId="98" xr:uid="{00000000-0005-0000-0000-00005F000000}"/>
    <cellStyle name="_Q-Sadovky-výkaz-2003-07-01_2_SO 05 vzduchové sanační úpravy propočet_UJEP_ROZPOČET S KÓDY_12_02_20" xfId="99" xr:uid="{00000000-0005-0000-0000-000060000000}"/>
    <cellStyle name="_Q-Sadovky-výkaz-2003-07-01_3" xfId="100" xr:uid="{00000000-0005-0000-0000-000061000000}"/>
    <cellStyle name="_Q-Sadovky-výkaz-2003-07-01_3_002_08_4914_002_01_09_17_002Technicka_specifikace_2etapa" xfId="101" xr:uid="{00000000-0005-0000-0000-000062000000}"/>
    <cellStyle name="_Q-Sadovky-výkaz-2003-07-01_3_09_bur_kanali" xfId="102" xr:uid="{00000000-0005-0000-0000-000063000000}"/>
    <cellStyle name="_Q-Sadovky-výkaz-2003-07-01_3_09_bur_podlažní_vestavby" xfId="103" xr:uid="{00000000-0005-0000-0000-000064000000}"/>
    <cellStyle name="_Q-Sadovky-výkaz-2003-07-01_3_09_buri_malby" xfId="104" xr:uid="{00000000-0005-0000-0000-000065000000}"/>
    <cellStyle name="_Q-Sadovky-výkaz-2003-07-01_3_09_buri_regaly" xfId="105" xr:uid="{00000000-0005-0000-0000-000066000000}"/>
    <cellStyle name="_Q-Sadovky-výkaz-2003-07-01_3_09-13-zbytek" xfId="106" xr:uid="{00000000-0005-0000-0000-000067000000}"/>
    <cellStyle name="_Q-Sadovky-výkaz-2003-07-01_3_09-17" xfId="107" xr:uid="{00000000-0005-0000-0000-000068000000}"/>
    <cellStyle name="_Q-Sadovky-výkaz-2003-07-01_3_09-20" xfId="108" xr:uid="{00000000-0005-0000-0000-000069000000}"/>
    <cellStyle name="_Q-Sadovky-výkaz-2003-07-01_3_SO 05 interiér propočet" xfId="109" xr:uid="{00000000-0005-0000-0000-00006A000000}"/>
    <cellStyle name="_Q-Sadovky-výkaz-2003-07-01_3_SO 05 střecha propočet" xfId="110" xr:uid="{00000000-0005-0000-0000-00006B000000}"/>
    <cellStyle name="_Q-Sadovky-výkaz-2003-07-01_3_SO 05 vzduchové sanační úpravy propočet" xfId="111" xr:uid="{00000000-0005-0000-0000-00006C000000}"/>
    <cellStyle name="_Q-Sadovky-výkaz-2003-07-01_SO 05 interiér propočet" xfId="112" xr:uid="{00000000-0005-0000-0000-00006D000000}"/>
    <cellStyle name="_Q-Sadovky-výkaz-2003-07-01_SO 05 střecha propočet" xfId="113" xr:uid="{00000000-0005-0000-0000-00006E000000}"/>
    <cellStyle name="_Q-Sadovky-výkaz-2003-07-01_SO 05 vzduchové sanační úpravy propočet" xfId="114" xr:uid="{00000000-0005-0000-0000-00006F000000}"/>
    <cellStyle name="_RDS SO 9086.01.001C.VV" xfId="115" xr:uid="{00000000-0005-0000-0000-000070000000}"/>
    <cellStyle name="_Rekonstrukce rozvaděčů I P Pavlova_RO" xfId="116" xr:uid="{00000000-0005-0000-0000-000071000000}"/>
    <cellStyle name="_SO 03-14-01 zaj.kanal.stoky" xfId="117" xr:uid="{00000000-0005-0000-0000-000072000000}"/>
    <cellStyle name="_SO 04_RO" xfId="118" xr:uid="{00000000-0005-0000-0000-000073000000}"/>
    <cellStyle name="_SO 6" xfId="119" xr:uid="{00000000-0005-0000-0000-000074000000}"/>
    <cellStyle name="_SO 7" xfId="120" xr:uid="{00000000-0005-0000-0000-000075000000}"/>
    <cellStyle name="_SO 8" xfId="121" xr:uid="{00000000-0005-0000-0000-000076000000}"/>
    <cellStyle name="_SO 9ZS  1 04.07 Základ pro otočný věžový jeřáb" xfId="122" xr:uid="{00000000-0005-0000-0000-000077000000}"/>
    <cellStyle name="_SROV Nám Míru - HOFA" xfId="123" xr:uid="{00000000-0005-0000-0000-000078000000}"/>
    <cellStyle name="_Summary bill of rates COOLINGL" xfId="124" xr:uid="{00000000-0005-0000-0000-000079000000}"/>
    <cellStyle name="_Summary bill of rates COOLINGL_1" xfId="125" xr:uid="{00000000-0005-0000-0000-00007A000000}"/>
    <cellStyle name="_Summary bill of rates COOLINGL_2" xfId="126" xr:uid="{00000000-0005-0000-0000-00007B000000}"/>
    <cellStyle name="_Summary bill of rates COOLINGL_3" xfId="127" xr:uid="{00000000-0005-0000-0000-00007C000000}"/>
    <cellStyle name="_Summary bill of rates COOLINGL_UJEP_ROZPOČET S KÓDY_12_02_20" xfId="128" xr:uid="{00000000-0005-0000-0000-00007D000000}"/>
    <cellStyle name="_Summary bill of rates VENTILATIONL" xfId="129" xr:uid="{00000000-0005-0000-0000-00007E000000}"/>
    <cellStyle name="_Summary bill of rates VENTILATIONL_1" xfId="130" xr:uid="{00000000-0005-0000-0000-00007F000000}"/>
    <cellStyle name="_Summary bill of rates VENTILATIONL_2" xfId="131" xr:uid="{00000000-0005-0000-0000-000080000000}"/>
    <cellStyle name="_Summary bill of rates VENTILATIONL_3" xfId="132" xr:uid="{00000000-0005-0000-0000-000081000000}"/>
    <cellStyle name="_Summary bill of rates VENTILATIONL_UJEP_ROZPOČET S KÓDY_12_02_20" xfId="133" xr:uid="{00000000-0005-0000-0000-000082000000}"/>
    <cellStyle name="_Titulní list" xfId="134" xr:uid="{00000000-0005-0000-0000-000083000000}"/>
    <cellStyle name="_Titulní list_002_08_4914_002_01_09_17_002Technicka_specifikace_2etapa" xfId="135" xr:uid="{00000000-0005-0000-0000-000084000000}"/>
    <cellStyle name="_Titulní list_09_bur_kanali" xfId="136" xr:uid="{00000000-0005-0000-0000-000085000000}"/>
    <cellStyle name="_Titulní list_09_bur_podlažní_vestavby" xfId="137" xr:uid="{00000000-0005-0000-0000-000086000000}"/>
    <cellStyle name="_Titulní list_09_buri_malby" xfId="138" xr:uid="{00000000-0005-0000-0000-000087000000}"/>
    <cellStyle name="_Titulní list_09_buri_regaly" xfId="139" xr:uid="{00000000-0005-0000-0000-000088000000}"/>
    <cellStyle name="_Titulní list_09-13-zbytek" xfId="140" xr:uid="{00000000-0005-0000-0000-000089000000}"/>
    <cellStyle name="_Titulní list_09-17" xfId="141" xr:uid="{00000000-0005-0000-0000-00008A000000}"/>
    <cellStyle name="_Titulní list_09-20" xfId="142" xr:uid="{00000000-0005-0000-0000-00008B000000}"/>
    <cellStyle name="_Titulní list_SO 05 interiér propočet" xfId="143" xr:uid="{00000000-0005-0000-0000-00008C000000}"/>
    <cellStyle name="_Titulní list_SO 05 střecha propočet" xfId="144" xr:uid="{00000000-0005-0000-0000-00008D000000}"/>
    <cellStyle name="_Titulní list_SO 05 vzduchové sanační úpravy propočet" xfId="145" xr:uid="{00000000-0005-0000-0000-00008E000000}"/>
    <cellStyle name="_ZTI_rozpočet" xfId="146" xr:uid="{00000000-0005-0000-0000-00008F000000}"/>
    <cellStyle name="_ZTI_rozpočet_002_08_4914_002_01_09_17_002Technicka_specifikace_2etapa" xfId="147" xr:uid="{00000000-0005-0000-0000-000090000000}"/>
    <cellStyle name="_ZTI_rozpočet_09-13-zbytek" xfId="148" xr:uid="{00000000-0005-0000-0000-000091000000}"/>
    <cellStyle name="_ZTI_rozpočet_09-17" xfId="149" xr:uid="{00000000-0005-0000-0000-000092000000}"/>
    <cellStyle name="_ZTI_rozpočet_SO 05 interiér propočet" xfId="150" xr:uid="{00000000-0005-0000-0000-000093000000}"/>
    <cellStyle name="_ZTI_rozpočet_SO 05 střecha propočet" xfId="151" xr:uid="{00000000-0005-0000-0000-000094000000}"/>
    <cellStyle name="_ZTI_rozpočet_SO 05 vzduchové sanační úpravy propočet" xfId="152" xr:uid="{00000000-0005-0000-0000-000095000000}"/>
    <cellStyle name="1" xfId="153" xr:uid="{00000000-0005-0000-0000-000096000000}"/>
    <cellStyle name="1 000" xfId="154" xr:uid="{00000000-0005-0000-0000-000097000000}"/>
    <cellStyle name="1 000 Kč_ELEKTRO doplněné K PŘEDÁNÍ-  MŠ Přímětická" xfId="155" xr:uid="{00000000-0005-0000-0000-000098000000}"/>
    <cellStyle name="1_002_08_4914_002_01_09_17_002Technicka_specifikace_2etapa" xfId="156" xr:uid="{00000000-0005-0000-0000-000099000000}"/>
    <cellStyle name="1_002_08_4914_002_01_09_17_002Technicka_specifikace_2etapa_UJEP_ROZPOČET S KÓDY_12_02_20" xfId="157" xr:uid="{00000000-0005-0000-0000-00009A000000}"/>
    <cellStyle name="1_09-13-zbytek" xfId="158" xr:uid="{00000000-0005-0000-0000-00009B000000}"/>
    <cellStyle name="1_09-13-zbytek_UJEP_ROZPOČET S KÓDY_12_02_20" xfId="159" xr:uid="{00000000-0005-0000-0000-00009C000000}"/>
    <cellStyle name="1_09-17" xfId="160" xr:uid="{00000000-0005-0000-0000-00009D000000}"/>
    <cellStyle name="1_09-17_UJEP_ROZPOČET S KÓDY_12_02_20" xfId="161" xr:uid="{00000000-0005-0000-0000-00009E000000}"/>
    <cellStyle name="1_SO 05 interiér propočet" xfId="162" xr:uid="{00000000-0005-0000-0000-00009F000000}"/>
    <cellStyle name="1_SO 05 interiér propočet_UJEP_ROZPOČET S KÓDY_12_02_20" xfId="163" xr:uid="{00000000-0005-0000-0000-0000A0000000}"/>
    <cellStyle name="1_SO 05 střecha propočet" xfId="164" xr:uid="{00000000-0005-0000-0000-0000A1000000}"/>
    <cellStyle name="1_SO 05 střecha propočet_UJEP_ROZPOČET S KÓDY_12_02_20" xfId="165" xr:uid="{00000000-0005-0000-0000-0000A2000000}"/>
    <cellStyle name="1_SO 05 vzduchové sanační úpravy propočet" xfId="166" xr:uid="{00000000-0005-0000-0000-0000A3000000}"/>
    <cellStyle name="1_SO 05 vzduchové sanační úpravy propočet_UJEP_ROZPOČET S KÓDY_12_02_20" xfId="167" xr:uid="{00000000-0005-0000-0000-0000A4000000}"/>
    <cellStyle name="20 % – Zvýraznění1 2" xfId="168" xr:uid="{00000000-0005-0000-0000-0000A5000000}"/>
    <cellStyle name="20 % – Zvýraznění2 2" xfId="169" xr:uid="{00000000-0005-0000-0000-0000A6000000}"/>
    <cellStyle name="20 % – Zvýraznění3 2" xfId="170" xr:uid="{00000000-0005-0000-0000-0000A7000000}"/>
    <cellStyle name="20 % – Zvýraznění4 2" xfId="171" xr:uid="{00000000-0005-0000-0000-0000A8000000}"/>
    <cellStyle name="20 % – Zvýraznění5 2" xfId="172" xr:uid="{00000000-0005-0000-0000-0000A9000000}"/>
    <cellStyle name="20 % – Zvýraznění6 2" xfId="173" xr:uid="{00000000-0005-0000-0000-0000AA000000}"/>
    <cellStyle name="40 % – Zvýraznění1 2" xfId="174" xr:uid="{00000000-0005-0000-0000-0000AB000000}"/>
    <cellStyle name="40 % – Zvýraznění2 2" xfId="175" xr:uid="{00000000-0005-0000-0000-0000AC000000}"/>
    <cellStyle name="40 % – Zvýraznění3 2" xfId="176" xr:uid="{00000000-0005-0000-0000-0000AD000000}"/>
    <cellStyle name="40 % – Zvýraznění4 2" xfId="177" xr:uid="{00000000-0005-0000-0000-0000AE000000}"/>
    <cellStyle name="40 % – Zvýraznění5 2" xfId="178" xr:uid="{00000000-0005-0000-0000-0000AF000000}"/>
    <cellStyle name="40 % – Zvýraznění6 2" xfId="179" xr:uid="{00000000-0005-0000-0000-0000B0000000}"/>
    <cellStyle name="60 % – Zvýraznění1 2" xfId="180" xr:uid="{00000000-0005-0000-0000-0000B1000000}"/>
    <cellStyle name="60 % – Zvýraznění2 2" xfId="181" xr:uid="{00000000-0005-0000-0000-0000B2000000}"/>
    <cellStyle name="60 % – Zvýraznění3 2" xfId="182" xr:uid="{00000000-0005-0000-0000-0000B3000000}"/>
    <cellStyle name="60 % – Zvýraznění4 2" xfId="183" xr:uid="{00000000-0005-0000-0000-0000B4000000}"/>
    <cellStyle name="60 % – Zvýraznění5 2" xfId="184" xr:uid="{00000000-0005-0000-0000-0000B5000000}"/>
    <cellStyle name="60 % – Zvýraznění6 2" xfId="185" xr:uid="{00000000-0005-0000-0000-0000B6000000}"/>
    <cellStyle name="cárkyd" xfId="186" xr:uid="{00000000-0005-0000-0000-0000B7000000}"/>
    <cellStyle name="cary" xfId="187" xr:uid="{00000000-0005-0000-0000-0000B8000000}"/>
    <cellStyle name="Celkem 2" xfId="188" xr:uid="{00000000-0005-0000-0000-0000B9000000}"/>
    <cellStyle name="Comma [0]_Cenik (2)" xfId="189" xr:uid="{00000000-0005-0000-0000-0000BA000000}"/>
    <cellStyle name="Comma_laroux" xfId="190" xr:uid="{00000000-0005-0000-0000-0000BB000000}"/>
    <cellStyle name="Currency [0]_laroux" xfId="191" xr:uid="{00000000-0005-0000-0000-0000BC000000}"/>
    <cellStyle name="Currency_laroux" xfId="192" xr:uid="{00000000-0005-0000-0000-0000BD000000}"/>
    <cellStyle name="čárky [0]_ELEKTRO doplněné K PŘEDÁNÍ-  MŠ Přímětická" xfId="193" xr:uid="{00000000-0005-0000-0000-0000BE000000}"/>
    <cellStyle name="číslo" xfId="194" xr:uid="{00000000-0005-0000-0000-0000BF000000}"/>
    <cellStyle name="Dezimal [0]_--&gt;2-1" xfId="195" xr:uid="{00000000-0005-0000-0000-0000C0000000}"/>
    <cellStyle name="Dezimal_--&gt;2-1" xfId="196" xr:uid="{00000000-0005-0000-0000-0000C1000000}"/>
    <cellStyle name="Dziesiętny [0]_laroux" xfId="197" xr:uid="{00000000-0005-0000-0000-0000C2000000}"/>
    <cellStyle name="Dziesiętny_laroux" xfId="198" xr:uid="{00000000-0005-0000-0000-0000C3000000}"/>
    <cellStyle name="Firma" xfId="199" xr:uid="{00000000-0005-0000-0000-0000C4000000}"/>
    <cellStyle name="Hlavní nadpis" xfId="200" xr:uid="{00000000-0005-0000-0000-0000C5000000}"/>
    <cellStyle name="Jednotka" xfId="201" xr:uid="{00000000-0005-0000-0000-0000C6000000}"/>
    <cellStyle name="lehký dolní okraj" xfId="202" xr:uid="{00000000-0005-0000-0000-0000C7000000}"/>
    <cellStyle name="měny 2" xfId="203" xr:uid="{00000000-0005-0000-0000-0000C8000000}"/>
    <cellStyle name="měny 2 2" xfId="204" xr:uid="{00000000-0005-0000-0000-0000C9000000}"/>
    <cellStyle name="množství" xfId="205" xr:uid="{00000000-0005-0000-0000-0000CA000000}"/>
    <cellStyle name="Nadpis1 1" xfId="206" xr:uid="{00000000-0005-0000-0000-0000CB000000}"/>
    <cellStyle name="Nadpis1 2" xfId="207" xr:uid="{00000000-0005-0000-0000-0000CC000000}"/>
    <cellStyle name="Nadpis1_SO_12_UT_UJEP_final_oceneny" xfId="208" xr:uid="{00000000-0005-0000-0000-0000CD000000}"/>
    <cellStyle name="Naklady" xfId="209" xr:uid="{00000000-0005-0000-0000-0000CE000000}"/>
    <cellStyle name="Název 2" xfId="210" xr:uid="{00000000-0005-0000-0000-0000CF000000}"/>
    <cellStyle name="normal 2" xfId="211" xr:uid="{00000000-0005-0000-0000-0000D0000000}"/>
    <cellStyle name="Normální" xfId="0" builtinId="0"/>
    <cellStyle name="normální 10" xfId="212" xr:uid="{00000000-0005-0000-0000-0000D2000000}"/>
    <cellStyle name="Normální 11" xfId="2" xr:uid="{00000000-0005-0000-0000-0000D3000000}"/>
    <cellStyle name="normální 2" xfId="1" xr:uid="{00000000-0005-0000-0000-0000D4000000}"/>
    <cellStyle name="Normální 2 2" xfId="214" xr:uid="{00000000-0005-0000-0000-0000D5000000}"/>
    <cellStyle name="normální 2 3" xfId="213" xr:uid="{00000000-0005-0000-0000-0000D6000000}"/>
    <cellStyle name="normální 3" xfId="215" xr:uid="{00000000-0005-0000-0000-0000D7000000}"/>
    <cellStyle name="Normální 3 2" xfId="216" xr:uid="{00000000-0005-0000-0000-0000D8000000}"/>
    <cellStyle name="normální 4" xfId="217" xr:uid="{00000000-0005-0000-0000-0000D9000000}"/>
    <cellStyle name="normální 4 2" xfId="218" xr:uid="{00000000-0005-0000-0000-0000DA000000}"/>
    <cellStyle name="normální 5" xfId="219" xr:uid="{00000000-0005-0000-0000-0000DB000000}"/>
    <cellStyle name="normální 6" xfId="220" xr:uid="{00000000-0005-0000-0000-0000DC000000}"/>
    <cellStyle name="normální 7" xfId="221" xr:uid="{00000000-0005-0000-0000-0000DD000000}"/>
    <cellStyle name="normální 8" xfId="222" xr:uid="{00000000-0005-0000-0000-0000DE000000}"/>
    <cellStyle name="normální 9" xfId="223" xr:uid="{00000000-0005-0000-0000-0000DF000000}"/>
    <cellStyle name="Normalny_Ceny jedn" xfId="224" xr:uid="{00000000-0005-0000-0000-0000E0000000}"/>
    <cellStyle name="Obično_Geotehnika pracenje" xfId="225" xr:uid="{00000000-0005-0000-0000-0000E1000000}"/>
    <cellStyle name="Podnadpis" xfId="226" xr:uid="{00000000-0005-0000-0000-0000E2000000}"/>
    <cellStyle name="Položka" xfId="227" xr:uid="{00000000-0005-0000-0000-0000E3000000}"/>
    <cellStyle name="procent 2" xfId="228" xr:uid="{00000000-0005-0000-0000-0000E4000000}"/>
    <cellStyle name="Specifikace" xfId="229" xr:uid="{00000000-0005-0000-0000-0000E5000000}"/>
    <cellStyle name="Standard_--&gt;2-1" xfId="230" xr:uid="{00000000-0005-0000-0000-0000E6000000}"/>
    <cellStyle name="Stín+tučně" xfId="231" xr:uid="{00000000-0005-0000-0000-0000E7000000}"/>
    <cellStyle name="Stín+tučně+velké písmo" xfId="232" xr:uid="{00000000-0005-0000-0000-0000E8000000}"/>
    <cellStyle name="Styl 1" xfId="233" xr:uid="{00000000-0005-0000-0000-0000E9000000}"/>
    <cellStyle name="Suma" xfId="234" xr:uid="{00000000-0005-0000-0000-0000EA000000}"/>
    <cellStyle name="Text upozornění 2" xfId="235" xr:uid="{00000000-0005-0000-0000-0000EB000000}"/>
    <cellStyle name="textový" xfId="236" xr:uid="{00000000-0005-0000-0000-0000EC000000}"/>
    <cellStyle name="textový 2" xfId="237" xr:uid="{00000000-0005-0000-0000-0000ED000000}"/>
    <cellStyle name="textový_5031.02 vícepráce" xfId="238" xr:uid="{00000000-0005-0000-0000-0000EE000000}"/>
    <cellStyle name="Tučně" xfId="239" xr:uid="{00000000-0005-0000-0000-0000EF000000}"/>
    <cellStyle name="TYP ŘÁDKU_4(sloupceJ-L)" xfId="240" xr:uid="{00000000-0005-0000-0000-0000F0000000}"/>
    <cellStyle name="Währung [0]_--&gt;2-1" xfId="241" xr:uid="{00000000-0005-0000-0000-0000F1000000}"/>
    <cellStyle name="Währung_--&gt;2-1" xfId="242" xr:uid="{00000000-0005-0000-0000-0000F2000000}"/>
    <cellStyle name="Walutowy [0]_laroux" xfId="243" xr:uid="{00000000-0005-0000-0000-0000F3000000}"/>
    <cellStyle name="Walutowy_laroux" xfId="244" xr:uid="{00000000-0005-0000-0000-0000F4000000}"/>
    <cellStyle name="Wהhrung [0]_--&gt;2-1" xfId="245" xr:uid="{00000000-0005-0000-0000-0000F5000000}"/>
    <cellStyle name="Wהhrung_--&gt;2-1" xfId="246" xr:uid="{00000000-0005-0000-0000-0000F6000000}"/>
    <cellStyle name="základní" xfId="247" xr:uid="{00000000-0005-0000-0000-0000F7000000}"/>
    <cellStyle name="Zvýrazni" xfId="248" xr:uid="{00000000-0005-0000-0000-0000F8000000}"/>
  </cellStyles>
  <dxfs count="0"/>
  <tableStyles count="0" defaultTableStyle="TableStyleMedium9" defaultPivotStyle="PivotStyleLight16"/>
  <colors>
    <mruColors>
      <color rgb="FFEAEAEA"/>
      <color rgb="FF99FFCC"/>
      <color rgb="FFFFCC66"/>
      <color rgb="FFFFCC00"/>
      <color rgb="FFFBFB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338"/>
  <sheetViews>
    <sheetView tabSelected="1" view="pageBreakPreview" topLeftCell="A58" zoomScaleNormal="25" zoomScaleSheetLayoutView="100" zoomScalePageLayoutView="115" workbookViewId="0">
      <selection activeCell="Q76" sqref="Q76:T77"/>
    </sheetView>
  </sheetViews>
  <sheetFormatPr defaultRowHeight="12" x14ac:dyDescent="0.25"/>
  <cols>
    <col min="1" max="1" width="6.5703125" style="4" customWidth="1"/>
    <col min="2" max="2" width="9.140625" style="4" customWidth="1"/>
    <col min="3" max="4" width="4.7109375" style="4" customWidth="1"/>
    <col min="5" max="5" width="3" style="4" customWidth="1"/>
    <col min="6" max="10" width="9.42578125" style="4" customWidth="1"/>
    <col min="11" max="11" width="4.7109375" style="4" customWidth="1"/>
    <col min="12" max="12" width="5.7109375" style="4" customWidth="1"/>
    <col min="13" max="13" width="4.5703125" style="4" customWidth="1"/>
    <col min="14" max="14" width="3.28515625" style="4" customWidth="1"/>
    <col min="15" max="15" width="1.42578125" style="4" customWidth="1"/>
    <col min="16" max="16" width="5.5703125" style="4" customWidth="1"/>
    <col min="17" max="18" width="2.28515625" style="4" customWidth="1"/>
    <col min="19" max="19" width="11.28515625" style="4" customWidth="1"/>
    <col min="20" max="20" width="6" style="4" customWidth="1"/>
    <col min="21" max="21" width="4.5703125" style="4" customWidth="1"/>
    <col min="22" max="23" width="2.28515625" style="4" customWidth="1"/>
    <col min="24" max="24" width="10.85546875" style="4" customWidth="1"/>
    <col min="25" max="57" width="3.5703125" style="4" customWidth="1"/>
    <col min="58" max="16384" width="9.140625" style="4"/>
  </cols>
  <sheetData>
    <row r="1" spans="1:24" s="5" customFormat="1" ht="33.75" customHeight="1" x14ac:dyDescent="0.25">
      <c r="A1" s="249" t="s">
        <v>78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</row>
    <row r="2" spans="1:24" ht="7.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4" ht="21.75" customHeight="1" x14ac:dyDescent="0.25">
      <c r="A3" s="251" t="s">
        <v>10</v>
      </c>
      <c r="B3" s="251"/>
      <c r="C3" s="252" t="s">
        <v>58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ht="17.25" customHeight="1" x14ac:dyDescent="0.25">
      <c r="A4" s="251" t="s">
        <v>32</v>
      </c>
      <c r="B4" s="251"/>
      <c r="C4" s="254" t="s">
        <v>37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ht="15" customHeight="1" x14ac:dyDescent="0.25">
      <c r="A5" s="251" t="s">
        <v>11</v>
      </c>
      <c r="B5" s="251"/>
      <c r="C5" s="255" t="s">
        <v>75</v>
      </c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24" ht="6.75" customHeight="1" thickBot="1" x14ac:dyDescent="0.3">
      <c r="A6" s="247"/>
      <c r="B6" s="247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14.25" customHeight="1" thickBot="1" x14ac:dyDescent="0.3">
      <c r="A7" s="89" t="s">
        <v>18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1"/>
    </row>
    <row r="8" spans="1:24" ht="24" customHeight="1" thickBot="1" x14ac:dyDescent="0.3">
      <c r="A8" s="6" t="s">
        <v>9</v>
      </c>
      <c r="B8" s="226" t="s">
        <v>5</v>
      </c>
      <c r="C8" s="227"/>
      <c r="D8" s="226" t="s">
        <v>6</v>
      </c>
      <c r="E8" s="228"/>
      <c r="F8" s="228"/>
      <c r="G8" s="228"/>
      <c r="H8" s="228"/>
      <c r="I8" s="228"/>
      <c r="J8" s="228"/>
      <c r="K8" s="228"/>
      <c r="L8" s="228"/>
      <c r="M8" s="227"/>
      <c r="N8" s="229" t="s">
        <v>1</v>
      </c>
      <c r="O8" s="229"/>
      <c r="P8" s="229"/>
      <c r="Q8" s="174" t="s">
        <v>15</v>
      </c>
      <c r="R8" s="175"/>
      <c r="S8" s="175"/>
      <c r="T8" s="174" t="s">
        <v>16</v>
      </c>
      <c r="U8" s="175"/>
      <c r="V8" s="175"/>
      <c r="W8" s="175"/>
      <c r="X8" s="176"/>
    </row>
    <row r="9" spans="1:24" ht="27" customHeight="1" x14ac:dyDescent="0.25">
      <c r="A9" s="24">
        <v>1</v>
      </c>
      <c r="B9" s="230"/>
      <c r="C9" s="231"/>
      <c r="D9" s="244" t="s">
        <v>12</v>
      </c>
      <c r="E9" s="245"/>
      <c r="F9" s="245"/>
      <c r="G9" s="245"/>
      <c r="H9" s="245"/>
      <c r="I9" s="245"/>
      <c r="J9" s="245"/>
      <c r="K9" s="245"/>
      <c r="L9" s="245"/>
      <c r="M9" s="246"/>
      <c r="N9" s="149">
        <v>1</v>
      </c>
      <c r="O9" s="150"/>
      <c r="P9" s="2" t="s">
        <v>4</v>
      </c>
      <c r="Q9" s="216"/>
      <c r="R9" s="217"/>
      <c r="S9" s="218"/>
      <c r="T9" s="152">
        <f t="shared" ref="T9:T16" si="0">N9*Q9</f>
        <v>0</v>
      </c>
      <c r="U9" s="153"/>
      <c r="V9" s="153"/>
      <c r="W9" s="153"/>
      <c r="X9" s="219"/>
    </row>
    <row r="10" spans="1:24" ht="20.100000000000001" customHeight="1" x14ac:dyDescent="0.25">
      <c r="A10" s="24">
        <v>2</v>
      </c>
      <c r="B10" s="230"/>
      <c r="C10" s="231"/>
      <c r="D10" s="232" t="s">
        <v>17</v>
      </c>
      <c r="E10" s="233"/>
      <c r="F10" s="233"/>
      <c r="G10" s="233"/>
      <c r="H10" s="233"/>
      <c r="I10" s="233"/>
      <c r="J10" s="233"/>
      <c r="K10" s="233"/>
      <c r="L10" s="233"/>
      <c r="M10" s="234"/>
      <c r="N10" s="149">
        <v>1</v>
      </c>
      <c r="O10" s="150"/>
      <c r="P10" s="2" t="s">
        <v>4</v>
      </c>
      <c r="Q10" s="216"/>
      <c r="R10" s="217"/>
      <c r="S10" s="218"/>
      <c r="T10" s="152">
        <f t="shared" si="0"/>
        <v>0</v>
      </c>
      <c r="U10" s="153"/>
      <c r="V10" s="153"/>
      <c r="W10" s="153"/>
      <c r="X10" s="219"/>
    </row>
    <row r="11" spans="1:24" ht="20.100000000000001" customHeight="1" x14ac:dyDescent="0.25">
      <c r="A11" s="24">
        <v>3</v>
      </c>
      <c r="B11" s="230"/>
      <c r="C11" s="231"/>
      <c r="D11" s="241" t="s">
        <v>13</v>
      </c>
      <c r="E11" s="242"/>
      <c r="F11" s="242"/>
      <c r="G11" s="242"/>
      <c r="H11" s="242"/>
      <c r="I11" s="242"/>
      <c r="J11" s="242"/>
      <c r="K11" s="242"/>
      <c r="L11" s="242"/>
      <c r="M11" s="243"/>
      <c r="N11" s="149">
        <v>1</v>
      </c>
      <c r="O11" s="150"/>
      <c r="P11" s="2" t="s">
        <v>4</v>
      </c>
      <c r="Q11" s="216"/>
      <c r="R11" s="217"/>
      <c r="S11" s="218"/>
      <c r="T11" s="152">
        <f t="shared" si="0"/>
        <v>0</v>
      </c>
      <c r="U11" s="153"/>
      <c r="V11" s="153"/>
      <c r="W11" s="153"/>
      <c r="X11" s="219"/>
    </row>
    <row r="12" spans="1:24" ht="20.100000000000001" customHeight="1" x14ac:dyDescent="0.25">
      <c r="A12" s="24">
        <v>4</v>
      </c>
      <c r="B12" s="230"/>
      <c r="C12" s="231"/>
      <c r="D12" s="244" t="s">
        <v>31</v>
      </c>
      <c r="E12" s="245"/>
      <c r="F12" s="245"/>
      <c r="G12" s="245"/>
      <c r="H12" s="245"/>
      <c r="I12" s="245"/>
      <c r="J12" s="245"/>
      <c r="K12" s="245"/>
      <c r="L12" s="245"/>
      <c r="M12" s="246"/>
      <c r="N12" s="149">
        <v>1</v>
      </c>
      <c r="O12" s="150"/>
      <c r="P12" s="2" t="s">
        <v>4</v>
      </c>
      <c r="Q12" s="216"/>
      <c r="R12" s="217"/>
      <c r="S12" s="218"/>
      <c r="T12" s="152">
        <f t="shared" si="0"/>
        <v>0</v>
      </c>
      <c r="U12" s="153"/>
      <c r="V12" s="153"/>
      <c r="W12" s="153"/>
      <c r="X12" s="219"/>
    </row>
    <row r="13" spans="1:24" ht="20.100000000000001" customHeight="1" x14ac:dyDescent="0.25">
      <c r="A13" s="29">
        <v>5</v>
      </c>
      <c r="B13" s="202"/>
      <c r="C13" s="202"/>
      <c r="D13" s="240" t="s">
        <v>40</v>
      </c>
      <c r="E13" s="240"/>
      <c r="F13" s="240"/>
      <c r="G13" s="240"/>
      <c r="H13" s="240"/>
      <c r="I13" s="240"/>
      <c r="J13" s="240"/>
      <c r="K13" s="240"/>
      <c r="L13" s="240"/>
      <c r="M13" s="240"/>
      <c r="N13" s="149">
        <v>1</v>
      </c>
      <c r="O13" s="150"/>
      <c r="P13" s="2" t="s">
        <v>4</v>
      </c>
      <c r="Q13" s="216"/>
      <c r="R13" s="217"/>
      <c r="S13" s="218"/>
      <c r="T13" s="152">
        <f t="shared" si="0"/>
        <v>0</v>
      </c>
      <c r="U13" s="153"/>
      <c r="V13" s="153"/>
      <c r="W13" s="153"/>
      <c r="X13" s="219"/>
    </row>
    <row r="14" spans="1:24" ht="33.75" customHeight="1" x14ac:dyDescent="0.25">
      <c r="A14" s="29">
        <v>7</v>
      </c>
      <c r="B14" s="230"/>
      <c r="C14" s="231"/>
      <c r="D14" s="232" t="s">
        <v>48</v>
      </c>
      <c r="E14" s="233"/>
      <c r="F14" s="233"/>
      <c r="G14" s="233"/>
      <c r="H14" s="233"/>
      <c r="I14" s="233"/>
      <c r="J14" s="233"/>
      <c r="K14" s="233"/>
      <c r="L14" s="233"/>
      <c r="M14" s="234"/>
      <c r="N14" s="149">
        <v>1</v>
      </c>
      <c r="O14" s="150"/>
      <c r="P14" s="2" t="s">
        <v>4</v>
      </c>
      <c r="Q14" s="216"/>
      <c r="R14" s="217"/>
      <c r="S14" s="218"/>
      <c r="T14" s="152">
        <f t="shared" si="0"/>
        <v>0</v>
      </c>
      <c r="U14" s="153"/>
      <c r="V14" s="153"/>
      <c r="W14" s="153"/>
      <c r="X14" s="219"/>
    </row>
    <row r="15" spans="1:24" ht="26.25" customHeight="1" x14ac:dyDescent="0.25">
      <c r="A15" s="29">
        <v>8</v>
      </c>
      <c r="B15" s="235"/>
      <c r="C15" s="236"/>
      <c r="D15" s="237" t="s">
        <v>35</v>
      </c>
      <c r="E15" s="238"/>
      <c r="F15" s="238"/>
      <c r="G15" s="238"/>
      <c r="H15" s="238"/>
      <c r="I15" s="238"/>
      <c r="J15" s="238"/>
      <c r="K15" s="238"/>
      <c r="L15" s="238"/>
      <c r="M15" s="239"/>
      <c r="N15" s="149">
        <v>30</v>
      </c>
      <c r="O15" s="150"/>
      <c r="P15" s="14" t="s">
        <v>36</v>
      </c>
      <c r="Q15" s="216"/>
      <c r="R15" s="217"/>
      <c r="S15" s="218"/>
      <c r="T15" s="152">
        <f t="shared" si="0"/>
        <v>0</v>
      </c>
      <c r="U15" s="153"/>
      <c r="V15" s="153"/>
      <c r="W15" s="153"/>
      <c r="X15" s="219"/>
    </row>
    <row r="16" spans="1:24" ht="26.25" customHeight="1" thickBot="1" x14ac:dyDescent="0.3">
      <c r="A16" s="24">
        <v>9</v>
      </c>
      <c r="B16" s="211"/>
      <c r="C16" s="212"/>
      <c r="D16" s="213" t="s">
        <v>14</v>
      </c>
      <c r="E16" s="214"/>
      <c r="F16" s="214"/>
      <c r="G16" s="214"/>
      <c r="H16" s="214"/>
      <c r="I16" s="214"/>
      <c r="J16" s="214"/>
      <c r="K16" s="214"/>
      <c r="L16" s="214"/>
      <c r="M16" s="215"/>
      <c r="N16" s="149">
        <v>1</v>
      </c>
      <c r="O16" s="150"/>
      <c r="P16" s="2" t="s">
        <v>4</v>
      </c>
      <c r="Q16" s="216"/>
      <c r="R16" s="217"/>
      <c r="S16" s="218"/>
      <c r="T16" s="152">
        <f t="shared" si="0"/>
        <v>0</v>
      </c>
      <c r="U16" s="153"/>
      <c r="V16" s="153"/>
      <c r="W16" s="153"/>
      <c r="X16" s="219"/>
    </row>
    <row r="17" spans="1:24" s="10" customFormat="1" ht="18.75" customHeight="1" thickBot="1" x14ac:dyDescent="0.3">
      <c r="A17" s="7"/>
      <c r="B17" s="22"/>
      <c r="C17" s="22"/>
      <c r="D17" s="22"/>
      <c r="E17" s="22"/>
      <c r="F17" s="22"/>
      <c r="G17" s="22"/>
      <c r="H17" s="22"/>
      <c r="I17" s="22"/>
      <c r="J17" s="22"/>
      <c r="K17" s="7"/>
      <c r="L17" s="11"/>
      <c r="M17" s="220" t="s">
        <v>22</v>
      </c>
      <c r="N17" s="140"/>
      <c r="O17" s="140"/>
      <c r="P17" s="140"/>
      <c r="Q17" s="140"/>
      <c r="R17" s="140"/>
      <c r="S17" s="221"/>
      <c r="T17" s="143">
        <f>SUM(T9:X16)</f>
        <v>0</v>
      </c>
      <c r="U17" s="143"/>
      <c r="V17" s="143"/>
      <c r="W17" s="143"/>
      <c r="X17" s="144"/>
    </row>
    <row r="18" spans="1:24" ht="9.75" customHeight="1" thickBot="1" x14ac:dyDescent="0.3">
      <c r="A18" s="118"/>
      <c r="B18" s="118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ht="14.25" customHeight="1" thickBot="1" x14ac:dyDescent="0.3">
      <c r="A19" s="223" t="s">
        <v>19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5"/>
    </row>
    <row r="20" spans="1:24" ht="24" customHeight="1" thickBot="1" x14ac:dyDescent="0.3">
      <c r="A20" s="6" t="s">
        <v>9</v>
      </c>
      <c r="B20" s="226"/>
      <c r="C20" s="227"/>
      <c r="D20" s="226" t="s">
        <v>6</v>
      </c>
      <c r="E20" s="228"/>
      <c r="F20" s="228"/>
      <c r="G20" s="228"/>
      <c r="H20" s="228"/>
      <c r="I20" s="228"/>
      <c r="J20" s="228"/>
      <c r="K20" s="228"/>
      <c r="L20" s="228"/>
      <c r="M20" s="227"/>
      <c r="N20" s="229" t="s">
        <v>1</v>
      </c>
      <c r="O20" s="229"/>
      <c r="P20" s="229"/>
      <c r="Q20" s="229" t="s">
        <v>15</v>
      </c>
      <c r="R20" s="229"/>
      <c r="S20" s="229"/>
      <c r="T20" s="174" t="s">
        <v>16</v>
      </c>
      <c r="U20" s="175"/>
      <c r="V20" s="175"/>
      <c r="W20" s="175"/>
      <c r="X20" s="176"/>
    </row>
    <row r="21" spans="1:24" ht="87.75" customHeight="1" thickBot="1" x14ac:dyDescent="0.3">
      <c r="A21" s="204">
        <v>10</v>
      </c>
      <c r="B21" s="207"/>
      <c r="C21" s="207"/>
      <c r="D21" s="208" t="s">
        <v>71</v>
      </c>
      <c r="E21" s="208"/>
      <c r="F21" s="208"/>
      <c r="G21" s="208"/>
      <c r="H21" s="208"/>
      <c r="I21" s="208"/>
      <c r="J21" s="208"/>
      <c r="K21" s="208"/>
      <c r="L21" s="208"/>
      <c r="M21" s="208"/>
      <c r="N21" s="209">
        <v>2310</v>
      </c>
      <c r="O21" s="210"/>
      <c r="P21" s="1" t="s">
        <v>2</v>
      </c>
      <c r="Q21" s="54"/>
      <c r="R21" s="55"/>
      <c r="S21" s="56"/>
      <c r="T21" s="51">
        <f>N21*Q21</f>
        <v>0</v>
      </c>
      <c r="U21" s="52"/>
      <c r="V21" s="52"/>
      <c r="W21" s="52"/>
      <c r="X21" s="53"/>
    </row>
    <row r="22" spans="1:24" ht="108.75" customHeight="1" thickBot="1" x14ac:dyDescent="0.3">
      <c r="A22" s="205"/>
      <c r="B22" s="202"/>
      <c r="C22" s="202"/>
      <c r="D22" s="148" t="s">
        <v>72</v>
      </c>
      <c r="E22" s="148"/>
      <c r="F22" s="148"/>
      <c r="G22" s="148"/>
      <c r="H22" s="148"/>
      <c r="I22" s="148"/>
      <c r="J22" s="148"/>
      <c r="K22" s="148"/>
      <c r="L22" s="148"/>
      <c r="M22" s="148"/>
      <c r="N22" s="149">
        <v>21</v>
      </c>
      <c r="O22" s="150"/>
      <c r="P22" s="2" t="s">
        <v>0</v>
      </c>
      <c r="Q22" s="57"/>
      <c r="R22" s="58"/>
      <c r="S22" s="59"/>
      <c r="T22" s="51">
        <f t="shared" ref="T22:T25" si="1">N22*Q22</f>
        <v>0</v>
      </c>
      <c r="U22" s="52"/>
      <c r="V22" s="52"/>
      <c r="W22" s="52"/>
      <c r="X22" s="53"/>
    </row>
    <row r="23" spans="1:24" ht="66" customHeight="1" thickBot="1" x14ac:dyDescent="0.3">
      <c r="A23" s="205"/>
      <c r="B23" s="202"/>
      <c r="C23" s="202"/>
      <c r="D23" s="201" t="s">
        <v>73</v>
      </c>
      <c r="E23" s="148"/>
      <c r="F23" s="148"/>
      <c r="G23" s="148"/>
      <c r="H23" s="148"/>
      <c r="I23" s="148"/>
      <c r="J23" s="148"/>
      <c r="K23" s="148"/>
      <c r="L23" s="148"/>
      <c r="M23" s="148"/>
      <c r="N23" s="149">
        <v>21</v>
      </c>
      <c r="O23" s="150"/>
      <c r="P23" s="2" t="s">
        <v>0</v>
      </c>
      <c r="Q23" s="57"/>
      <c r="R23" s="58"/>
      <c r="S23" s="59"/>
      <c r="T23" s="51">
        <f t="shared" si="1"/>
        <v>0</v>
      </c>
      <c r="U23" s="52"/>
      <c r="V23" s="52"/>
      <c r="W23" s="52"/>
      <c r="X23" s="53"/>
    </row>
    <row r="24" spans="1:24" ht="46.5" customHeight="1" thickBot="1" x14ac:dyDescent="0.3">
      <c r="A24" s="205"/>
      <c r="B24" s="202"/>
      <c r="C24" s="202"/>
      <c r="D24" s="148" t="s">
        <v>74</v>
      </c>
      <c r="E24" s="148"/>
      <c r="F24" s="148"/>
      <c r="G24" s="148"/>
      <c r="H24" s="148"/>
      <c r="I24" s="148"/>
      <c r="J24" s="148"/>
      <c r="K24" s="148"/>
      <c r="L24" s="148"/>
      <c r="M24" s="148"/>
      <c r="N24" s="149">
        <v>21</v>
      </c>
      <c r="O24" s="150"/>
      <c r="P24" s="2" t="s">
        <v>0</v>
      </c>
      <c r="Q24" s="57"/>
      <c r="R24" s="58"/>
      <c r="S24" s="59"/>
      <c r="T24" s="51">
        <f t="shared" si="1"/>
        <v>0</v>
      </c>
      <c r="U24" s="52"/>
      <c r="V24" s="52"/>
      <c r="W24" s="52"/>
      <c r="X24" s="53"/>
    </row>
    <row r="25" spans="1:24" ht="97.5" customHeight="1" thickBot="1" x14ac:dyDescent="0.3">
      <c r="A25" s="206"/>
      <c r="B25" s="203"/>
      <c r="C25" s="203"/>
      <c r="D25" s="132" t="s">
        <v>41</v>
      </c>
      <c r="E25" s="132"/>
      <c r="F25" s="132"/>
      <c r="G25" s="132"/>
      <c r="H25" s="132"/>
      <c r="I25" s="132"/>
      <c r="J25" s="132"/>
      <c r="K25" s="132"/>
      <c r="L25" s="132"/>
      <c r="M25" s="132"/>
      <c r="N25" s="133">
        <v>2310</v>
      </c>
      <c r="O25" s="134"/>
      <c r="P25" s="3" t="s">
        <v>2</v>
      </c>
      <c r="Q25" s="60"/>
      <c r="R25" s="61"/>
      <c r="S25" s="62"/>
      <c r="T25" s="51">
        <f t="shared" si="1"/>
        <v>0</v>
      </c>
      <c r="U25" s="52"/>
      <c r="V25" s="52"/>
      <c r="W25" s="52"/>
      <c r="X25" s="53"/>
    </row>
    <row r="26" spans="1:24" s="10" customFormat="1" ht="23.25" customHeight="1" thickBot="1" x14ac:dyDescent="0.3">
      <c r="A26" s="4"/>
      <c r="B26" s="23"/>
      <c r="C26" s="23"/>
      <c r="D26" s="23"/>
      <c r="E26" s="23"/>
      <c r="F26" s="23"/>
      <c r="G26" s="23"/>
      <c r="H26" s="23"/>
      <c r="I26" s="23"/>
      <c r="J26" s="23"/>
      <c r="K26" s="4"/>
      <c r="L26" s="139" t="s">
        <v>23</v>
      </c>
      <c r="M26" s="140"/>
      <c r="N26" s="140"/>
      <c r="O26" s="140"/>
      <c r="P26" s="140"/>
      <c r="Q26" s="140"/>
      <c r="R26" s="140"/>
      <c r="S26" s="20"/>
      <c r="T26" s="142">
        <f>SUM(T21:X25)</f>
        <v>0</v>
      </c>
      <c r="U26" s="143"/>
      <c r="V26" s="143"/>
      <c r="W26" s="143"/>
      <c r="X26" s="144"/>
    </row>
    <row r="27" spans="1:24" s="10" customFormat="1" ht="14.25" customHeight="1" thickBot="1" x14ac:dyDescent="0.3">
      <c r="A27" s="109" t="s">
        <v>24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110"/>
    </row>
    <row r="28" spans="1:24" s="10" customFormat="1" ht="24" customHeight="1" thickBot="1" x14ac:dyDescent="0.3">
      <c r="A28" s="21" t="s">
        <v>9</v>
      </c>
      <c r="B28" s="172"/>
      <c r="C28" s="172"/>
      <c r="D28" s="172" t="s">
        <v>6</v>
      </c>
      <c r="E28" s="172"/>
      <c r="F28" s="172"/>
      <c r="G28" s="172"/>
      <c r="H28" s="172"/>
      <c r="I28" s="172"/>
      <c r="J28" s="172"/>
      <c r="K28" s="172"/>
      <c r="L28" s="172"/>
      <c r="M28" s="172"/>
      <c r="N28" s="173" t="s">
        <v>1</v>
      </c>
      <c r="O28" s="173"/>
      <c r="P28" s="173"/>
      <c r="Q28" s="173" t="s">
        <v>15</v>
      </c>
      <c r="R28" s="173"/>
      <c r="S28" s="173"/>
      <c r="T28" s="174" t="s">
        <v>16</v>
      </c>
      <c r="U28" s="175"/>
      <c r="V28" s="175"/>
      <c r="W28" s="175"/>
      <c r="X28" s="176"/>
    </row>
    <row r="29" spans="1:24" ht="49.5" customHeight="1" x14ac:dyDescent="0.25">
      <c r="A29" s="45">
        <v>11</v>
      </c>
      <c r="B29" s="195"/>
      <c r="C29" s="195"/>
      <c r="D29" s="196" t="s">
        <v>42</v>
      </c>
      <c r="E29" s="196"/>
      <c r="F29" s="196"/>
      <c r="G29" s="196"/>
      <c r="H29" s="196"/>
      <c r="I29" s="196"/>
      <c r="J29" s="196"/>
      <c r="K29" s="196"/>
      <c r="L29" s="196"/>
      <c r="M29" s="196"/>
      <c r="N29" s="197">
        <v>44</v>
      </c>
      <c r="O29" s="197"/>
      <c r="P29" s="46" t="s">
        <v>0</v>
      </c>
      <c r="Q29" s="198"/>
      <c r="R29" s="198"/>
      <c r="S29" s="198"/>
      <c r="T29" s="199">
        <f>Q29*N29</f>
        <v>0</v>
      </c>
      <c r="U29" s="199"/>
      <c r="V29" s="199"/>
      <c r="W29" s="199"/>
      <c r="X29" s="200"/>
    </row>
    <row r="30" spans="1:24" ht="67.5" customHeight="1" x14ac:dyDescent="0.25">
      <c r="A30" s="47">
        <v>12</v>
      </c>
      <c r="B30" s="194"/>
      <c r="C30" s="194"/>
      <c r="D30" s="179" t="s">
        <v>43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80">
        <v>2300</v>
      </c>
      <c r="O30" s="180"/>
      <c r="P30" s="48" t="s">
        <v>2</v>
      </c>
      <c r="Q30" s="181"/>
      <c r="R30" s="181"/>
      <c r="S30" s="181"/>
      <c r="T30" s="182">
        <f t="shared" ref="T30:T46" si="2">Q30*N30</f>
        <v>0</v>
      </c>
      <c r="U30" s="182"/>
      <c r="V30" s="182"/>
      <c r="W30" s="182"/>
      <c r="X30" s="183"/>
    </row>
    <row r="31" spans="1:24" ht="26.25" customHeight="1" x14ac:dyDescent="0.25">
      <c r="A31" s="47">
        <v>13</v>
      </c>
      <c r="B31" s="194"/>
      <c r="C31" s="194"/>
      <c r="D31" s="179" t="s">
        <v>33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80">
        <v>22</v>
      </c>
      <c r="O31" s="180"/>
      <c r="P31" s="48" t="s">
        <v>0</v>
      </c>
      <c r="Q31" s="181"/>
      <c r="R31" s="181"/>
      <c r="S31" s="181"/>
      <c r="T31" s="182">
        <f t="shared" si="2"/>
        <v>0</v>
      </c>
      <c r="U31" s="182"/>
      <c r="V31" s="182"/>
      <c r="W31" s="182"/>
      <c r="X31" s="183"/>
    </row>
    <row r="32" spans="1:24" ht="26.25" customHeight="1" x14ac:dyDescent="0.25">
      <c r="A32" s="47">
        <v>14</v>
      </c>
      <c r="B32" s="194"/>
      <c r="C32" s="194"/>
      <c r="D32" s="179" t="s">
        <v>25</v>
      </c>
      <c r="E32" s="179"/>
      <c r="F32" s="179"/>
      <c r="G32" s="179"/>
      <c r="H32" s="179"/>
      <c r="I32" s="179"/>
      <c r="J32" s="179"/>
      <c r="K32" s="179"/>
      <c r="L32" s="179"/>
      <c r="M32" s="179"/>
      <c r="N32" s="180">
        <v>30</v>
      </c>
      <c r="O32" s="180"/>
      <c r="P32" s="48" t="s">
        <v>0</v>
      </c>
      <c r="Q32" s="181"/>
      <c r="R32" s="181"/>
      <c r="S32" s="181"/>
      <c r="T32" s="182">
        <f t="shared" si="2"/>
        <v>0</v>
      </c>
      <c r="U32" s="182"/>
      <c r="V32" s="182"/>
      <c r="W32" s="182"/>
      <c r="X32" s="183"/>
    </row>
    <row r="33" spans="1:27" ht="152.25" customHeight="1" x14ac:dyDescent="0.25">
      <c r="A33" s="47">
        <v>15</v>
      </c>
      <c r="B33" s="191"/>
      <c r="C33" s="191"/>
      <c r="D33" s="179" t="s">
        <v>59</v>
      </c>
      <c r="E33" s="179"/>
      <c r="F33" s="179"/>
      <c r="G33" s="179"/>
      <c r="H33" s="179"/>
      <c r="I33" s="179"/>
      <c r="J33" s="179"/>
      <c r="K33" s="179"/>
      <c r="L33" s="179"/>
      <c r="M33" s="179"/>
      <c r="N33" s="180">
        <v>1</v>
      </c>
      <c r="O33" s="180"/>
      <c r="P33" s="48" t="s">
        <v>0</v>
      </c>
      <c r="Q33" s="181"/>
      <c r="R33" s="181"/>
      <c r="S33" s="181"/>
      <c r="T33" s="182">
        <f t="shared" ref="T33" si="3">Q33*N33</f>
        <v>0</v>
      </c>
      <c r="U33" s="182"/>
      <c r="V33" s="182"/>
      <c r="W33" s="182"/>
      <c r="X33" s="183"/>
    </row>
    <row r="34" spans="1:27" ht="70.5" customHeight="1" x14ac:dyDescent="0.25">
      <c r="A34" s="47">
        <v>16</v>
      </c>
      <c r="B34" s="191"/>
      <c r="C34" s="191"/>
      <c r="D34" s="179" t="s">
        <v>60</v>
      </c>
      <c r="E34" s="179"/>
      <c r="F34" s="179"/>
      <c r="G34" s="179"/>
      <c r="H34" s="179"/>
      <c r="I34" s="179"/>
      <c r="J34" s="179"/>
      <c r="K34" s="179"/>
      <c r="L34" s="179"/>
      <c r="M34" s="179"/>
      <c r="N34" s="180">
        <v>168</v>
      </c>
      <c r="O34" s="180"/>
      <c r="P34" s="48" t="s">
        <v>2</v>
      </c>
      <c r="Q34" s="181"/>
      <c r="R34" s="181"/>
      <c r="S34" s="181"/>
      <c r="T34" s="182">
        <f t="shared" si="2"/>
        <v>0</v>
      </c>
      <c r="U34" s="182"/>
      <c r="V34" s="182"/>
      <c r="W34" s="182"/>
      <c r="X34" s="183"/>
    </row>
    <row r="35" spans="1:27" ht="26.25" customHeight="1" x14ac:dyDescent="0.25">
      <c r="A35" s="47">
        <v>17</v>
      </c>
      <c r="B35" s="194"/>
      <c r="C35" s="194"/>
      <c r="D35" s="179" t="s">
        <v>61</v>
      </c>
      <c r="E35" s="179"/>
      <c r="F35" s="179"/>
      <c r="G35" s="179"/>
      <c r="H35" s="179"/>
      <c r="I35" s="179"/>
      <c r="J35" s="179"/>
      <c r="K35" s="179"/>
      <c r="L35" s="179"/>
      <c r="M35" s="179"/>
      <c r="N35" s="180">
        <v>25</v>
      </c>
      <c r="O35" s="180"/>
      <c r="P35" s="48" t="s">
        <v>0</v>
      </c>
      <c r="Q35" s="181"/>
      <c r="R35" s="181"/>
      <c r="S35" s="181"/>
      <c r="T35" s="182">
        <f t="shared" si="2"/>
        <v>0</v>
      </c>
      <c r="U35" s="182"/>
      <c r="V35" s="182"/>
      <c r="W35" s="182"/>
      <c r="X35" s="183"/>
    </row>
    <row r="36" spans="1:27" ht="26.25" customHeight="1" x14ac:dyDescent="0.25">
      <c r="A36" s="47">
        <v>18</v>
      </c>
      <c r="B36" s="194"/>
      <c r="C36" s="194"/>
      <c r="D36" s="179" t="s">
        <v>62</v>
      </c>
      <c r="E36" s="179"/>
      <c r="F36" s="179"/>
      <c r="G36" s="179"/>
      <c r="H36" s="179"/>
      <c r="I36" s="179"/>
      <c r="J36" s="179"/>
      <c r="K36" s="179"/>
      <c r="L36" s="179"/>
      <c r="M36" s="179"/>
      <c r="N36" s="180">
        <v>2</v>
      </c>
      <c r="O36" s="180"/>
      <c r="P36" s="48" t="s">
        <v>0</v>
      </c>
      <c r="Q36" s="181"/>
      <c r="R36" s="181"/>
      <c r="S36" s="181"/>
      <c r="T36" s="182">
        <f t="shared" si="2"/>
        <v>0</v>
      </c>
      <c r="U36" s="182"/>
      <c r="V36" s="182"/>
      <c r="W36" s="182"/>
      <c r="X36" s="183"/>
    </row>
    <row r="37" spans="1:27" ht="26.25" customHeight="1" x14ac:dyDescent="0.25">
      <c r="A37" s="47">
        <v>19</v>
      </c>
      <c r="B37" s="194"/>
      <c r="C37" s="194"/>
      <c r="D37" s="179" t="s">
        <v>63</v>
      </c>
      <c r="E37" s="179"/>
      <c r="F37" s="179"/>
      <c r="G37" s="179"/>
      <c r="H37" s="179"/>
      <c r="I37" s="179"/>
      <c r="J37" s="179"/>
      <c r="K37" s="179"/>
      <c r="L37" s="179"/>
      <c r="M37" s="179"/>
      <c r="N37" s="180">
        <v>10</v>
      </c>
      <c r="O37" s="180"/>
      <c r="P37" s="48" t="s">
        <v>0</v>
      </c>
      <c r="Q37" s="181"/>
      <c r="R37" s="181"/>
      <c r="S37" s="181"/>
      <c r="T37" s="182">
        <f t="shared" si="2"/>
        <v>0</v>
      </c>
      <c r="U37" s="182"/>
      <c r="V37" s="182"/>
      <c r="W37" s="182"/>
      <c r="X37" s="183"/>
    </row>
    <row r="38" spans="1:27" ht="34.5" customHeight="1" x14ac:dyDescent="0.25">
      <c r="A38" s="47">
        <v>20</v>
      </c>
      <c r="B38" s="194"/>
      <c r="C38" s="194"/>
      <c r="D38" s="179" t="s">
        <v>64</v>
      </c>
      <c r="E38" s="179"/>
      <c r="F38" s="179"/>
      <c r="G38" s="179"/>
      <c r="H38" s="179"/>
      <c r="I38" s="179"/>
      <c r="J38" s="179"/>
      <c r="K38" s="179"/>
      <c r="L38" s="179"/>
      <c r="M38" s="179"/>
      <c r="N38" s="180">
        <v>2</v>
      </c>
      <c r="O38" s="180"/>
      <c r="P38" s="48" t="s">
        <v>0</v>
      </c>
      <c r="Q38" s="181"/>
      <c r="R38" s="181"/>
      <c r="S38" s="181"/>
      <c r="T38" s="182">
        <f t="shared" si="2"/>
        <v>0</v>
      </c>
      <c r="U38" s="182"/>
      <c r="V38" s="182"/>
      <c r="W38" s="182"/>
      <c r="X38" s="183"/>
    </row>
    <row r="39" spans="1:27" ht="34.5" customHeight="1" x14ac:dyDescent="0.25">
      <c r="A39" s="47">
        <v>21</v>
      </c>
      <c r="B39" s="194"/>
      <c r="C39" s="194"/>
      <c r="D39" s="179" t="s">
        <v>44</v>
      </c>
      <c r="E39" s="179"/>
      <c r="F39" s="179"/>
      <c r="G39" s="179"/>
      <c r="H39" s="179"/>
      <c r="I39" s="179"/>
      <c r="J39" s="179"/>
      <c r="K39" s="179"/>
      <c r="L39" s="179"/>
      <c r="M39" s="179"/>
      <c r="N39" s="180">
        <v>2</v>
      </c>
      <c r="O39" s="180"/>
      <c r="P39" s="48" t="s">
        <v>0</v>
      </c>
      <c r="Q39" s="181"/>
      <c r="R39" s="181"/>
      <c r="S39" s="181"/>
      <c r="T39" s="182">
        <f t="shared" si="2"/>
        <v>0</v>
      </c>
      <c r="U39" s="182"/>
      <c r="V39" s="182"/>
      <c r="W39" s="182"/>
      <c r="X39" s="183"/>
    </row>
    <row r="40" spans="1:27" ht="96.75" customHeight="1" x14ac:dyDescent="0.25">
      <c r="A40" s="47">
        <v>22</v>
      </c>
      <c r="B40" s="194"/>
      <c r="C40" s="194"/>
      <c r="D40" s="179" t="s">
        <v>45</v>
      </c>
      <c r="E40" s="179"/>
      <c r="F40" s="179"/>
      <c r="G40" s="179"/>
      <c r="H40" s="179"/>
      <c r="I40" s="179"/>
      <c r="J40" s="179"/>
      <c r="K40" s="179"/>
      <c r="L40" s="179"/>
      <c r="M40" s="179"/>
      <c r="N40" s="180">
        <v>3100</v>
      </c>
      <c r="O40" s="180"/>
      <c r="P40" s="48" t="s">
        <v>3</v>
      </c>
      <c r="Q40" s="181"/>
      <c r="R40" s="181"/>
      <c r="S40" s="181"/>
      <c r="T40" s="182">
        <f t="shared" si="2"/>
        <v>0</v>
      </c>
      <c r="U40" s="182"/>
      <c r="V40" s="182"/>
      <c r="W40" s="182"/>
      <c r="X40" s="183"/>
    </row>
    <row r="41" spans="1:27" ht="25.5" customHeight="1" x14ac:dyDescent="0.25">
      <c r="A41" s="47">
        <v>23</v>
      </c>
      <c r="B41" s="191"/>
      <c r="C41" s="191"/>
      <c r="D41" s="179" t="s">
        <v>65</v>
      </c>
      <c r="E41" s="179"/>
      <c r="F41" s="179"/>
      <c r="G41" s="179"/>
      <c r="H41" s="179"/>
      <c r="I41" s="179"/>
      <c r="J41" s="179"/>
      <c r="K41" s="179"/>
      <c r="L41" s="179"/>
      <c r="M41" s="179"/>
      <c r="N41" s="180">
        <v>10</v>
      </c>
      <c r="O41" s="180"/>
      <c r="P41" s="48" t="s">
        <v>2</v>
      </c>
      <c r="Q41" s="181"/>
      <c r="R41" s="181"/>
      <c r="S41" s="181"/>
      <c r="T41" s="182">
        <f t="shared" si="2"/>
        <v>0</v>
      </c>
      <c r="U41" s="182"/>
      <c r="V41" s="182"/>
      <c r="W41" s="182"/>
      <c r="X41" s="183"/>
    </row>
    <row r="42" spans="1:27" ht="25.5" customHeight="1" x14ac:dyDescent="0.25">
      <c r="A42" s="47">
        <v>24</v>
      </c>
      <c r="B42" s="191"/>
      <c r="C42" s="191"/>
      <c r="D42" s="179" t="s">
        <v>47</v>
      </c>
      <c r="E42" s="179"/>
      <c r="F42" s="179"/>
      <c r="G42" s="179"/>
      <c r="H42" s="179"/>
      <c r="I42" s="179"/>
      <c r="J42" s="179"/>
      <c r="K42" s="179"/>
      <c r="L42" s="179"/>
      <c r="M42" s="179"/>
      <c r="N42" s="180">
        <v>8</v>
      </c>
      <c r="O42" s="180"/>
      <c r="P42" s="48" t="s">
        <v>2</v>
      </c>
      <c r="Q42" s="181"/>
      <c r="R42" s="181"/>
      <c r="S42" s="181"/>
      <c r="T42" s="182">
        <f t="shared" si="2"/>
        <v>0</v>
      </c>
      <c r="U42" s="182"/>
      <c r="V42" s="182"/>
      <c r="W42" s="182"/>
      <c r="X42" s="183"/>
    </row>
    <row r="43" spans="1:27" s="10" customFormat="1" ht="75.75" customHeight="1" x14ac:dyDescent="0.25">
      <c r="A43" s="47">
        <v>25</v>
      </c>
      <c r="B43" s="191"/>
      <c r="C43" s="191"/>
      <c r="D43" s="179" t="s">
        <v>76</v>
      </c>
      <c r="E43" s="179"/>
      <c r="F43" s="179"/>
      <c r="G43" s="179"/>
      <c r="H43" s="179"/>
      <c r="I43" s="179"/>
      <c r="J43" s="179"/>
      <c r="K43" s="179"/>
      <c r="L43" s="179"/>
      <c r="M43" s="179"/>
      <c r="N43" s="180">
        <v>2</v>
      </c>
      <c r="O43" s="180"/>
      <c r="P43" s="48" t="s">
        <v>0</v>
      </c>
      <c r="Q43" s="181"/>
      <c r="R43" s="181"/>
      <c r="S43" s="181"/>
      <c r="T43" s="182">
        <f t="shared" si="2"/>
        <v>0</v>
      </c>
      <c r="U43" s="182"/>
      <c r="V43" s="182"/>
      <c r="W43" s="182"/>
      <c r="X43" s="183"/>
      <c r="Y43" s="30"/>
      <c r="AA43" s="31"/>
    </row>
    <row r="44" spans="1:27" s="10" customFormat="1" ht="109.5" customHeight="1" x14ac:dyDescent="0.25">
      <c r="A44" s="47">
        <v>26</v>
      </c>
      <c r="B44" s="192"/>
      <c r="C44" s="177"/>
      <c r="D44" s="193" t="s">
        <v>66</v>
      </c>
      <c r="E44" s="179"/>
      <c r="F44" s="179"/>
      <c r="G44" s="179"/>
      <c r="H44" s="179"/>
      <c r="I44" s="179"/>
      <c r="J44" s="179"/>
      <c r="K44" s="179"/>
      <c r="L44" s="179"/>
      <c r="M44" s="179"/>
      <c r="N44" s="180">
        <v>2</v>
      </c>
      <c r="O44" s="180"/>
      <c r="P44" s="48" t="s">
        <v>0</v>
      </c>
      <c r="Q44" s="181"/>
      <c r="R44" s="181"/>
      <c r="S44" s="181"/>
      <c r="T44" s="182">
        <f t="shared" si="2"/>
        <v>0</v>
      </c>
      <c r="U44" s="182"/>
      <c r="V44" s="182"/>
      <c r="W44" s="182"/>
      <c r="X44" s="183"/>
      <c r="Y44" s="17"/>
      <c r="AA44" s="18"/>
    </row>
    <row r="45" spans="1:27" s="10" customFormat="1" ht="150" customHeight="1" x14ac:dyDescent="0.25">
      <c r="A45" s="47">
        <v>27</v>
      </c>
      <c r="B45" s="177"/>
      <c r="C45" s="177"/>
      <c r="D45" s="178" t="s">
        <v>67</v>
      </c>
      <c r="E45" s="179"/>
      <c r="F45" s="179"/>
      <c r="G45" s="179"/>
      <c r="H45" s="179"/>
      <c r="I45" s="179"/>
      <c r="J45" s="179"/>
      <c r="K45" s="179"/>
      <c r="L45" s="179"/>
      <c r="M45" s="179"/>
      <c r="N45" s="180">
        <v>2</v>
      </c>
      <c r="O45" s="180"/>
      <c r="P45" s="48" t="s">
        <v>0</v>
      </c>
      <c r="Q45" s="181"/>
      <c r="R45" s="181"/>
      <c r="S45" s="181"/>
      <c r="T45" s="182">
        <f t="shared" si="2"/>
        <v>0</v>
      </c>
      <c r="U45" s="182"/>
      <c r="V45" s="182"/>
      <c r="W45" s="182"/>
      <c r="X45" s="183"/>
      <c r="Y45" s="17"/>
      <c r="AA45" s="18"/>
    </row>
    <row r="46" spans="1:27" s="10" customFormat="1" ht="84.75" customHeight="1" thickBot="1" x14ac:dyDescent="0.3">
      <c r="A46" s="49">
        <v>28</v>
      </c>
      <c r="B46" s="184"/>
      <c r="C46" s="184"/>
      <c r="D46" s="185" t="s">
        <v>46</v>
      </c>
      <c r="E46" s="186"/>
      <c r="F46" s="186"/>
      <c r="G46" s="186"/>
      <c r="H46" s="186"/>
      <c r="I46" s="186"/>
      <c r="J46" s="186"/>
      <c r="K46" s="186"/>
      <c r="L46" s="186"/>
      <c r="M46" s="186"/>
      <c r="N46" s="187">
        <v>1</v>
      </c>
      <c r="O46" s="187"/>
      <c r="P46" s="50" t="s">
        <v>0</v>
      </c>
      <c r="Q46" s="188"/>
      <c r="R46" s="188"/>
      <c r="S46" s="188"/>
      <c r="T46" s="189">
        <f t="shared" si="2"/>
        <v>0</v>
      </c>
      <c r="U46" s="189"/>
      <c r="V46" s="189"/>
      <c r="W46" s="189"/>
      <c r="X46" s="190"/>
      <c r="Y46" s="17"/>
      <c r="AA46" s="18"/>
    </row>
    <row r="47" spans="1:27" s="10" customFormat="1" ht="18.75" customHeight="1" thickBot="1" x14ac:dyDescent="0.3">
      <c r="A47" s="7"/>
      <c r="B47" s="22"/>
      <c r="C47" s="22"/>
      <c r="D47" s="22"/>
      <c r="E47" s="22"/>
      <c r="F47" s="22"/>
      <c r="G47" s="22"/>
      <c r="H47" s="22"/>
      <c r="I47" s="22"/>
      <c r="J47" s="22"/>
      <c r="K47" s="7"/>
      <c r="L47" s="11"/>
      <c r="M47" s="171" t="s">
        <v>26</v>
      </c>
      <c r="N47" s="140"/>
      <c r="O47" s="140"/>
      <c r="P47" s="140"/>
      <c r="Q47" s="140"/>
      <c r="R47" s="140"/>
      <c r="S47" s="141"/>
      <c r="T47" s="142">
        <f>SUM(T29:X46)</f>
        <v>0</v>
      </c>
      <c r="U47" s="143"/>
      <c r="V47" s="143"/>
      <c r="W47" s="143"/>
      <c r="X47" s="144"/>
    </row>
    <row r="48" spans="1:27" s="10" customFormat="1" ht="18.75" customHeight="1" thickBot="1" x14ac:dyDescent="0.3">
      <c r="A48" s="9"/>
      <c r="B48" s="23"/>
      <c r="C48" s="23"/>
      <c r="D48" s="23"/>
      <c r="E48" s="23"/>
      <c r="F48" s="23"/>
      <c r="G48" s="23"/>
      <c r="H48" s="23"/>
      <c r="I48" s="23"/>
      <c r="J48" s="23"/>
      <c r="K48" s="9"/>
      <c r="L48" s="8"/>
      <c r="M48" s="19"/>
      <c r="N48" s="19"/>
      <c r="O48" s="19"/>
      <c r="P48" s="19"/>
      <c r="Q48" s="19"/>
      <c r="R48" s="19"/>
      <c r="S48" s="19"/>
      <c r="T48" s="12"/>
      <c r="U48" s="12"/>
      <c r="V48" s="12"/>
      <c r="W48" s="12"/>
      <c r="X48" s="12"/>
    </row>
    <row r="49" spans="1:38" ht="18.75" customHeight="1" thickBot="1" x14ac:dyDescent="0.3">
      <c r="A49" s="89" t="s">
        <v>27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1"/>
    </row>
    <row r="50" spans="1:38" ht="21.75" customHeight="1" thickBot="1" x14ac:dyDescent="0.3">
      <c r="A50" s="21" t="s">
        <v>9</v>
      </c>
      <c r="B50" s="172" t="s">
        <v>5</v>
      </c>
      <c r="C50" s="172"/>
      <c r="D50" s="172" t="s">
        <v>6</v>
      </c>
      <c r="E50" s="172"/>
      <c r="F50" s="172"/>
      <c r="G50" s="172"/>
      <c r="H50" s="172"/>
      <c r="I50" s="172"/>
      <c r="J50" s="172"/>
      <c r="K50" s="172"/>
      <c r="L50" s="172"/>
      <c r="M50" s="172"/>
      <c r="N50" s="173" t="s">
        <v>1</v>
      </c>
      <c r="O50" s="173"/>
      <c r="P50" s="173"/>
      <c r="Q50" s="173" t="s">
        <v>8</v>
      </c>
      <c r="R50" s="173"/>
      <c r="S50" s="173"/>
      <c r="T50" s="174" t="s">
        <v>7</v>
      </c>
      <c r="U50" s="175"/>
      <c r="V50" s="175"/>
      <c r="W50" s="175"/>
      <c r="X50" s="176"/>
    </row>
    <row r="51" spans="1:38" ht="39" customHeight="1" x14ac:dyDescent="0.25">
      <c r="A51" s="25">
        <v>29</v>
      </c>
      <c r="B51" s="161"/>
      <c r="C51" s="162"/>
      <c r="D51" s="163" t="s">
        <v>49</v>
      </c>
      <c r="E51" s="164"/>
      <c r="F51" s="164"/>
      <c r="G51" s="164"/>
      <c r="H51" s="164"/>
      <c r="I51" s="164"/>
      <c r="J51" s="164"/>
      <c r="K51" s="164"/>
      <c r="L51" s="164"/>
      <c r="M51" s="164"/>
      <c r="N51" s="165">
        <v>2100</v>
      </c>
      <c r="O51" s="166"/>
      <c r="P51" s="26" t="s">
        <v>2</v>
      </c>
      <c r="Q51" s="167"/>
      <c r="R51" s="167"/>
      <c r="S51" s="167"/>
      <c r="T51" s="168">
        <f t="shared" ref="T51:T57" si="4">Q51*N51</f>
        <v>0</v>
      </c>
      <c r="U51" s="169"/>
      <c r="V51" s="169"/>
      <c r="W51" s="169"/>
      <c r="X51" s="170"/>
    </row>
    <row r="52" spans="1:38" ht="39" customHeight="1" x14ac:dyDescent="0.25">
      <c r="A52" s="15">
        <v>30</v>
      </c>
      <c r="B52" s="145"/>
      <c r="C52" s="146"/>
      <c r="D52" s="147" t="s">
        <v>68</v>
      </c>
      <c r="E52" s="148"/>
      <c r="F52" s="148"/>
      <c r="G52" s="148"/>
      <c r="H52" s="148"/>
      <c r="I52" s="148"/>
      <c r="J52" s="148"/>
      <c r="K52" s="148"/>
      <c r="L52" s="148"/>
      <c r="M52" s="148"/>
      <c r="N52" s="149">
        <v>168</v>
      </c>
      <c r="O52" s="150"/>
      <c r="P52" s="2" t="s">
        <v>2</v>
      </c>
      <c r="Q52" s="151"/>
      <c r="R52" s="151"/>
      <c r="S52" s="151"/>
      <c r="T52" s="152">
        <f t="shared" si="4"/>
        <v>0</v>
      </c>
      <c r="U52" s="153"/>
      <c r="V52" s="153"/>
      <c r="W52" s="153"/>
      <c r="X52" s="154"/>
    </row>
    <row r="53" spans="1:38" ht="27" customHeight="1" x14ac:dyDescent="0.25">
      <c r="A53" s="15">
        <v>31</v>
      </c>
      <c r="B53" s="160"/>
      <c r="C53" s="146"/>
      <c r="D53" s="147" t="s">
        <v>38</v>
      </c>
      <c r="E53" s="148"/>
      <c r="F53" s="148"/>
      <c r="G53" s="148"/>
      <c r="H53" s="148"/>
      <c r="I53" s="148"/>
      <c r="J53" s="148"/>
      <c r="K53" s="148"/>
      <c r="L53" s="148"/>
      <c r="M53" s="148"/>
      <c r="N53" s="149">
        <v>1</v>
      </c>
      <c r="O53" s="150"/>
      <c r="P53" s="2" t="s">
        <v>4</v>
      </c>
      <c r="Q53" s="151"/>
      <c r="R53" s="151"/>
      <c r="S53" s="151"/>
      <c r="T53" s="152">
        <f t="shared" si="4"/>
        <v>0</v>
      </c>
      <c r="U53" s="153"/>
      <c r="V53" s="153"/>
      <c r="W53" s="153"/>
      <c r="X53" s="154"/>
    </row>
    <row r="54" spans="1:38" ht="27.75" customHeight="1" x14ac:dyDescent="0.25">
      <c r="A54" s="15">
        <v>32</v>
      </c>
      <c r="B54" s="145"/>
      <c r="C54" s="146"/>
      <c r="D54" s="147" t="s">
        <v>39</v>
      </c>
      <c r="E54" s="148"/>
      <c r="F54" s="148"/>
      <c r="G54" s="148"/>
      <c r="H54" s="148"/>
      <c r="I54" s="148"/>
      <c r="J54" s="148"/>
      <c r="K54" s="148"/>
      <c r="L54" s="148"/>
      <c r="M54" s="148"/>
      <c r="N54" s="149">
        <v>1</v>
      </c>
      <c r="O54" s="150"/>
      <c r="P54" s="2" t="s">
        <v>4</v>
      </c>
      <c r="Q54" s="151"/>
      <c r="R54" s="151"/>
      <c r="S54" s="151"/>
      <c r="T54" s="152">
        <f t="shared" si="4"/>
        <v>0</v>
      </c>
      <c r="U54" s="153"/>
      <c r="V54" s="153"/>
      <c r="W54" s="153"/>
      <c r="X54" s="154"/>
    </row>
    <row r="55" spans="1:38" ht="30" customHeight="1" x14ac:dyDescent="0.25">
      <c r="A55" s="15">
        <v>33</v>
      </c>
      <c r="B55" s="145"/>
      <c r="C55" s="146"/>
      <c r="D55" s="147" t="s">
        <v>34</v>
      </c>
      <c r="E55" s="148"/>
      <c r="F55" s="148"/>
      <c r="G55" s="148"/>
      <c r="H55" s="148"/>
      <c r="I55" s="148"/>
      <c r="J55" s="148"/>
      <c r="K55" s="148"/>
      <c r="L55" s="148"/>
      <c r="M55" s="148"/>
      <c r="N55" s="149">
        <v>10</v>
      </c>
      <c r="O55" s="150"/>
      <c r="P55" s="2" t="s">
        <v>2</v>
      </c>
      <c r="Q55" s="151"/>
      <c r="R55" s="151"/>
      <c r="S55" s="151"/>
      <c r="T55" s="152">
        <f t="shared" si="4"/>
        <v>0</v>
      </c>
      <c r="U55" s="153"/>
      <c r="V55" s="153"/>
      <c r="W55" s="153"/>
      <c r="X55" s="154"/>
    </row>
    <row r="56" spans="1:38" ht="29.25" customHeight="1" x14ac:dyDescent="0.25">
      <c r="A56" s="15">
        <v>34</v>
      </c>
      <c r="B56" s="145"/>
      <c r="C56" s="146"/>
      <c r="D56" s="147" t="s">
        <v>50</v>
      </c>
      <c r="E56" s="148"/>
      <c r="F56" s="148"/>
      <c r="G56" s="148"/>
      <c r="H56" s="148"/>
      <c r="I56" s="148"/>
      <c r="J56" s="148"/>
      <c r="K56" s="148"/>
      <c r="L56" s="148"/>
      <c r="M56" s="148"/>
      <c r="N56" s="149">
        <v>1</v>
      </c>
      <c r="O56" s="150"/>
      <c r="P56" s="2" t="s">
        <v>4</v>
      </c>
      <c r="Q56" s="151"/>
      <c r="R56" s="151"/>
      <c r="S56" s="151"/>
      <c r="T56" s="152">
        <f t="shared" si="4"/>
        <v>0</v>
      </c>
      <c r="U56" s="153"/>
      <c r="V56" s="153"/>
      <c r="W56" s="153"/>
      <c r="X56" s="154"/>
    </row>
    <row r="57" spans="1:38" ht="60.75" customHeight="1" thickBot="1" x14ac:dyDescent="0.3">
      <c r="A57" s="16">
        <v>35</v>
      </c>
      <c r="B57" s="129"/>
      <c r="C57" s="130"/>
      <c r="D57" s="131" t="s">
        <v>56</v>
      </c>
      <c r="E57" s="132"/>
      <c r="F57" s="132"/>
      <c r="G57" s="132"/>
      <c r="H57" s="132"/>
      <c r="I57" s="132"/>
      <c r="J57" s="132"/>
      <c r="K57" s="132"/>
      <c r="L57" s="132"/>
      <c r="M57" s="132"/>
      <c r="N57" s="133">
        <v>15</v>
      </c>
      <c r="O57" s="134"/>
      <c r="P57" s="3" t="s">
        <v>4</v>
      </c>
      <c r="Q57" s="135"/>
      <c r="R57" s="135"/>
      <c r="S57" s="135"/>
      <c r="T57" s="136">
        <f t="shared" si="4"/>
        <v>0</v>
      </c>
      <c r="U57" s="137"/>
      <c r="V57" s="137"/>
      <c r="W57" s="137"/>
      <c r="X57" s="138"/>
    </row>
    <row r="58" spans="1:38" s="10" customFormat="1" ht="18.75" customHeight="1" thickBot="1" x14ac:dyDescent="0.3">
      <c r="A58" s="7"/>
      <c r="B58" s="22"/>
      <c r="C58" s="22"/>
      <c r="D58" s="22"/>
      <c r="E58" s="22"/>
      <c r="F58" s="22"/>
      <c r="G58" s="22"/>
      <c r="H58" s="22"/>
      <c r="I58" s="22"/>
      <c r="J58" s="22"/>
      <c r="K58" s="7"/>
      <c r="L58" s="11"/>
      <c r="M58" s="139" t="s">
        <v>28</v>
      </c>
      <c r="N58" s="140"/>
      <c r="O58" s="140"/>
      <c r="P58" s="140"/>
      <c r="Q58" s="140"/>
      <c r="R58" s="140"/>
      <c r="S58" s="141"/>
      <c r="T58" s="142">
        <f>SUM(T51:X57)</f>
        <v>0</v>
      </c>
      <c r="U58" s="143"/>
      <c r="V58" s="143"/>
      <c r="W58" s="143"/>
      <c r="X58" s="144"/>
    </row>
    <row r="59" spans="1:38" s="10" customFormat="1" ht="18.75" customHeight="1" thickBot="1" x14ac:dyDescent="0.3">
      <c r="A59" s="9"/>
      <c r="B59" s="40"/>
      <c r="C59" s="40"/>
      <c r="D59" s="40"/>
      <c r="E59" s="40"/>
      <c r="F59" s="40"/>
      <c r="G59" s="40"/>
      <c r="H59" s="40"/>
      <c r="I59" s="40"/>
      <c r="J59" s="40"/>
      <c r="K59" s="9"/>
      <c r="L59" s="8"/>
      <c r="M59" s="41"/>
      <c r="N59" s="42"/>
      <c r="O59" s="42"/>
      <c r="P59" s="42"/>
      <c r="Q59" s="42"/>
      <c r="R59" s="42"/>
      <c r="S59" s="42"/>
      <c r="T59" s="43"/>
      <c r="U59" s="43"/>
      <c r="V59" s="43"/>
      <c r="W59" s="43"/>
      <c r="X59" s="43"/>
    </row>
    <row r="60" spans="1:38" ht="18.75" customHeight="1" thickBot="1" x14ac:dyDescent="0.3">
      <c r="A60" s="156" t="s">
        <v>79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8"/>
    </row>
    <row r="61" spans="1:38" ht="21.75" customHeight="1" thickBot="1" x14ac:dyDescent="0.3">
      <c r="A61" s="39" t="s">
        <v>9</v>
      </c>
      <c r="B61" s="159" t="s">
        <v>5</v>
      </c>
      <c r="C61" s="159"/>
      <c r="D61" s="159" t="s">
        <v>6</v>
      </c>
      <c r="E61" s="159"/>
      <c r="F61" s="159"/>
      <c r="G61" s="159"/>
      <c r="H61" s="159"/>
      <c r="I61" s="159"/>
      <c r="J61" s="159"/>
      <c r="K61" s="159"/>
      <c r="L61" s="159"/>
      <c r="M61" s="159"/>
      <c r="N61" s="63" t="s">
        <v>1</v>
      </c>
      <c r="O61" s="63"/>
      <c r="P61" s="63"/>
      <c r="Q61" s="63" t="s">
        <v>15</v>
      </c>
      <c r="R61" s="63"/>
      <c r="S61" s="63"/>
      <c r="T61" s="64" t="s">
        <v>16</v>
      </c>
      <c r="U61" s="65"/>
      <c r="V61" s="65"/>
      <c r="W61" s="65"/>
      <c r="X61" s="66"/>
    </row>
    <row r="62" spans="1:38" ht="49.5" customHeight="1" x14ac:dyDescent="0.25">
      <c r="A62" s="32">
        <v>36</v>
      </c>
      <c r="B62" s="67"/>
      <c r="C62" s="68"/>
      <c r="D62" s="69" t="s">
        <v>77</v>
      </c>
      <c r="E62" s="70"/>
      <c r="F62" s="70"/>
      <c r="G62" s="70"/>
      <c r="H62" s="70"/>
      <c r="I62" s="70"/>
      <c r="J62" s="70"/>
      <c r="K62" s="70"/>
      <c r="L62" s="70"/>
      <c r="M62" s="70"/>
      <c r="N62" s="71">
        <v>380</v>
      </c>
      <c r="O62" s="72"/>
      <c r="P62" s="33" t="s">
        <v>2</v>
      </c>
      <c r="Q62" s="73"/>
      <c r="R62" s="73"/>
      <c r="S62" s="73"/>
      <c r="T62" s="74">
        <f>N62*Q62</f>
        <v>0</v>
      </c>
      <c r="U62" s="75"/>
      <c r="V62" s="75"/>
      <c r="W62" s="75"/>
      <c r="X62" s="76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</row>
    <row r="63" spans="1:38" ht="30.75" customHeight="1" x14ac:dyDescent="0.25">
      <c r="A63" s="34">
        <v>37</v>
      </c>
      <c r="B63" s="77"/>
      <c r="C63" s="78"/>
      <c r="D63" s="79" t="s">
        <v>54</v>
      </c>
      <c r="E63" s="80"/>
      <c r="F63" s="80"/>
      <c r="G63" s="80"/>
      <c r="H63" s="80"/>
      <c r="I63" s="80"/>
      <c r="J63" s="80"/>
      <c r="K63" s="80"/>
      <c r="L63" s="80"/>
      <c r="M63" s="80"/>
      <c r="N63" s="81">
        <v>380</v>
      </c>
      <c r="O63" s="82"/>
      <c r="P63" s="35" t="s">
        <v>2</v>
      </c>
      <c r="Q63" s="83"/>
      <c r="R63" s="84"/>
      <c r="S63" s="85"/>
      <c r="T63" s="86">
        <f t="shared" ref="T63:T66" si="5">N63*Q63</f>
        <v>0</v>
      </c>
      <c r="U63" s="87"/>
      <c r="V63" s="87"/>
      <c r="W63" s="87"/>
      <c r="X63" s="8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</row>
    <row r="64" spans="1:38" ht="27.75" customHeight="1" x14ac:dyDescent="0.25">
      <c r="A64" s="34">
        <v>38</v>
      </c>
      <c r="B64" s="77"/>
      <c r="C64" s="78"/>
      <c r="D64" s="79" t="s">
        <v>70</v>
      </c>
      <c r="E64" s="80"/>
      <c r="F64" s="80"/>
      <c r="G64" s="80"/>
      <c r="H64" s="80"/>
      <c r="I64" s="80"/>
      <c r="J64" s="80"/>
      <c r="K64" s="80"/>
      <c r="L64" s="80"/>
      <c r="M64" s="80"/>
      <c r="N64" s="81">
        <v>10</v>
      </c>
      <c r="O64" s="82"/>
      <c r="P64" s="35" t="s">
        <v>51</v>
      </c>
      <c r="Q64" s="155"/>
      <c r="R64" s="155"/>
      <c r="S64" s="155"/>
      <c r="T64" s="86">
        <f t="shared" si="5"/>
        <v>0</v>
      </c>
      <c r="U64" s="87"/>
      <c r="V64" s="87"/>
      <c r="W64" s="87"/>
      <c r="X64" s="8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</row>
    <row r="65" spans="1:38" ht="27" customHeight="1" x14ac:dyDescent="0.25">
      <c r="A65" s="34">
        <v>39</v>
      </c>
      <c r="B65" s="77"/>
      <c r="C65" s="78"/>
      <c r="D65" s="79" t="s">
        <v>69</v>
      </c>
      <c r="E65" s="80"/>
      <c r="F65" s="80"/>
      <c r="G65" s="80"/>
      <c r="H65" s="80"/>
      <c r="I65" s="80"/>
      <c r="J65" s="80"/>
      <c r="K65" s="80"/>
      <c r="L65" s="80"/>
      <c r="M65" s="80"/>
      <c r="N65" s="81">
        <v>50</v>
      </c>
      <c r="O65" s="82"/>
      <c r="P65" s="35" t="s">
        <v>51</v>
      </c>
      <c r="Q65" s="83"/>
      <c r="R65" s="84"/>
      <c r="S65" s="85"/>
      <c r="T65" s="92">
        <f t="shared" si="5"/>
        <v>0</v>
      </c>
      <c r="U65" s="93"/>
      <c r="V65" s="93"/>
      <c r="W65" s="93"/>
      <c r="X65" s="94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</row>
    <row r="66" spans="1:38" ht="34.5" customHeight="1" thickBot="1" x14ac:dyDescent="0.3">
      <c r="A66" s="34">
        <v>40</v>
      </c>
      <c r="B66" s="77"/>
      <c r="C66" s="78"/>
      <c r="D66" s="79" t="s">
        <v>52</v>
      </c>
      <c r="E66" s="80"/>
      <c r="F66" s="80"/>
      <c r="G66" s="80"/>
      <c r="H66" s="80"/>
      <c r="I66" s="80"/>
      <c r="J66" s="80"/>
      <c r="K66" s="80"/>
      <c r="L66" s="80"/>
      <c r="M66" s="80"/>
      <c r="N66" s="81">
        <v>320</v>
      </c>
      <c r="O66" s="82"/>
      <c r="P66" s="35" t="s">
        <v>51</v>
      </c>
      <c r="Q66" s="95"/>
      <c r="R66" s="95"/>
      <c r="S66" s="95"/>
      <c r="T66" s="126">
        <f t="shared" si="5"/>
        <v>0</v>
      </c>
      <c r="U66" s="127"/>
      <c r="V66" s="127"/>
      <c r="W66" s="127"/>
      <c r="X66" s="1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</row>
    <row r="67" spans="1:38" s="10" customFormat="1" ht="30" customHeight="1" thickBot="1" x14ac:dyDescent="0.3">
      <c r="A67" s="36"/>
      <c r="B67" s="37"/>
      <c r="C67" s="37"/>
      <c r="D67" s="37"/>
      <c r="E67" s="37"/>
      <c r="F67" s="37"/>
      <c r="G67" s="37"/>
      <c r="H67" s="37"/>
      <c r="I67" s="37"/>
      <c r="J67" s="37"/>
      <c r="K67" s="36"/>
      <c r="L67" s="38"/>
      <c r="M67" s="96" t="s">
        <v>82</v>
      </c>
      <c r="N67" s="97"/>
      <c r="O67" s="97"/>
      <c r="P67" s="97"/>
      <c r="Q67" s="97"/>
      <c r="R67" s="97"/>
      <c r="S67" s="98"/>
      <c r="T67" s="99">
        <f>SUM(T62:X66)</f>
        <v>0</v>
      </c>
      <c r="U67" s="100"/>
      <c r="V67" s="100"/>
      <c r="W67" s="100"/>
      <c r="X67" s="101"/>
    </row>
    <row r="68" spans="1:38" ht="15" customHeight="1" thickBot="1" x14ac:dyDescent="0.3"/>
    <row r="69" spans="1:38" ht="18.75" customHeight="1" thickBot="1" x14ac:dyDescent="0.3">
      <c r="A69" s="89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1"/>
    </row>
    <row r="70" spans="1:38" ht="18.75" customHeight="1" thickBot="1" x14ac:dyDescent="0.3">
      <c r="A70" s="109" t="s">
        <v>53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110"/>
    </row>
    <row r="71" spans="1:38" s="10" customFormat="1" ht="15" customHeight="1" x14ac:dyDescent="0.25">
      <c r="A71" s="111" t="s">
        <v>20</v>
      </c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>
        <f>T17</f>
        <v>0</v>
      </c>
      <c r="R71" s="113"/>
      <c r="S71" s="113"/>
      <c r="T71" s="113"/>
      <c r="U71" s="4"/>
      <c r="V71" s="4"/>
      <c r="W71" s="4"/>
      <c r="X71" s="4"/>
    </row>
    <row r="72" spans="1:38" s="10" customFormat="1" ht="15" customHeight="1" x14ac:dyDescent="0.25">
      <c r="A72" s="114" t="s">
        <v>21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5">
        <f>T26</f>
        <v>0</v>
      </c>
      <c r="R72" s="116"/>
      <c r="S72" s="116"/>
      <c r="T72" s="116"/>
      <c r="U72" s="4"/>
      <c r="V72" s="4"/>
      <c r="W72" s="4"/>
      <c r="X72" s="4"/>
    </row>
    <row r="73" spans="1:38" s="10" customFormat="1" ht="15" customHeight="1" x14ac:dyDescent="0.25">
      <c r="A73" s="114" t="s">
        <v>29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5">
        <f>T47</f>
        <v>0</v>
      </c>
      <c r="R73" s="116"/>
      <c r="S73" s="116"/>
      <c r="T73" s="116"/>
      <c r="U73" s="4"/>
      <c r="V73" s="4"/>
      <c r="W73" s="4"/>
      <c r="X73" s="4"/>
    </row>
    <row r="74" spans="1:38" s="10" customFormat="1" ht="15" customHeight="1" x14ac:dyDescent="0.25">
      <c r="A74" s="114" t="s">
        <v>30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7">
        <f>T58</f>
        <v>0</v>
      </c>
      <c r="R74" s="118"/>
      <c r="S74" s="118"/>
      <c r="T74" s="118"/>
      <c r="U74" s="4"/>
      <c r="V74" s="4"/>
      <c r="W74" s="4"/>
      <c r="X74" s="4"/>
    </row>
    <row r="75" spans="1:38" s="10" customFormat="1" ht="15" customHeight="1" thickBot="1" x14ac:dyDescent="0.3">
      <c r="A75" s="114" t="s">
        <v>80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44"/>
      <c r="R75" s="40"/>
      <c r="S75" s="44">
        <f>T67</f>
        <v>0</v>
      </c>
      <c r="T75" s="40"/>
      <c r="U75" s="4"/>
      <c r="V75" s="4"/>
      <c r="W75" s="4"/>
      <c r="X75" s="4"/>
    </row>
    <row r="76" spans="1:38" s="10" customFormat="1" ht="15" customHeight="1" x14ac:dyDescent="0.25">
      <c r="A76" s="4"/>
      <c r="B76" s="4"/>
      <c r="C76" s="4"/>
      <c r="D76" s="4"/>
      <c r="E76" s="4"/>
      <c r="F76" s="4"/>
      <c r="G76" s="4"/>
      <c r="H76" s="119" t="s">
        <v>81</v>
      </c>
      <c r="I76" s="120"/>
      <c r="J76" s="120"/>
      <c r="K76" s="120"/>
      <c r="L76" s="120"/>
      <c r="M76" s="120"/>
      <c r="N76" s="120"/>
      <c r="O76" s="120"/>
      <c r="P76" s="121"/>
      <c r="Q76" s="125">
        <f>SUM(Q71:T75)</f>
        <v>0</v>
      </c>
      <c r="R76" s="120"/>
      <c r="S76" s="120"/>
      <c r="T76" s="121"/>
      <c r="U76" s="4"/>
      <c r="V76" s="4"/>
      <c r="W76" s="4"/>
      <c r="X76" s="4"/>
    </row>
    <row r="77" spans="1:38" s="10" customFormat="1" ht="15" customHeight="1" thickBot="1" x14ac:dyDescent="0.3">
      <c r="A77" s="4"/>
      <c r="B77" s="4"/>
      <c r="C77" s="4"/>
      <c r="D77" s="4"/>
      <c r="E77" s="4"/>
      <c r="F77" s="4"/>
      <c r="G77" s="4"/>
      <c r="H77" s="122"/>
      <c r="I77" s="123"/>
      <c r="J77" s="123"/>
      <c r="K77" s="123"/>
      <c r="L77" s="123"/>
      <c r="M77" s="123"/>
      <c r="N77" s="123"/>
      <c r="O77" s="123"/>
      <c r="P77" s="124"/>
      <c r="Q77" s="122"/>
      <c r="R77" s="123"/>
      <c r="S77" s="123"/>
      <c r="T77" s="124"/>
      <c r="U77" s="4"/>
      <c r="V77" s="4"/>
      <c r="W77" s="4"/>
      <c r="X77" s="4"/>
    </row>
    <row r="78" spans="1:38" ht="18.75" customHeight="1" thickBot="1" x14ac:dyDescent="0.3">
      <c r="A78" s="102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1"/>
    </row>
    <row r="79" spans="1:38" ht="18.75" customHeight="1" thickBot="1" x14ac:dyDescent="0.3">
      <c r="A79" s="104" t="s">
        <v>55</v>
      </c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6"/>
    </row>
    <row r="80" spans="1:38" customFormat="1" ht="114" customHeight="1" x14ac:dyDescent="0.25">
      <c r="A80" s="107" t="s">
        <v>57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27"/>
      <c r="Z80" s="27"/>
      <c r="AA80" s="27"/>
      <c r="AB80" s="27"/>
      <c r="AC80" s="27"/>
    </row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</sheetData>
  <mergeCells count="283">
    <mergeCell ref="A6:B6"/>
    <mergeCell ref="C6:M6"/>
    <mergeCell ref="A7:X7"/>
    <mergeCell ref="B8:C8"/>
    <mergeCell ref="D8:M8"/>
    <mergeCell ref="N8:P8"/>
    <mergeCell ref="Q8:S8"/>
    <mergeCell ref="T8:X8"/>
    <mergeCell ref="A1:X1"/>
    <mergeCell ref="A3:B3"/>
    <mergeCell ref="C3:M3"/>
    <mergeCell ref="A4:B4"/>
    <mergeCell ref="C4:M4"/>
    <mergeCell ref="A5:B5"/>
    <mergeCell ref="C5:M5"/>
    <mergeCell ref="B9:C9"/>
    <mergeCell ref="D9:M9"/>
    <mergeCell ref="N9:O9"/>
    <mergeCell ref="Q9:S9"/>
    <mergeCell ref="T9:X9"/>
    <mergeCell ref="B10:C10"/>
    <mergeCell ref="D10:M10"/>
    <mergeCell ref="N10:O10"/>
    <mergeCell ref="Q10:S10"/>
    <mergeCell ref="T10:X10"/>
    <mergeCell ref="B13:C13"/>
    <mergeCell ref="D13:M13"/>
    <mergeCell ref="N13:O13"/>
    <mergeCell ref="Q13:S13"/>
    <mergeCell ref="T13:X13"/>
    <mergeCell ref="B11:C11"/>
    <mergeCell ref="D11:M11"/>
    <mergeCell ref="N11:O11"/>
    <mergeCell ref="Q11:S11"/>
    <mergeCell ref="T11:X11"/>
    <mergeCell ref="B12:C12"/>
    <mergeCell ref="D12:M12"/>
    <mergeCell ref="N12:O12"/>
    <mergeCell ref="Q12:S12"/>
    <mergeCell ref="T12:X12"/>
    <mergeCell ref="B14:C14"/>
    <mergeCell ref="D14:M14"/>
    <mergeCell ref="N14:O14"/>
    <mergeCell ref="Q14:S14"/>
    <mergeCell ref="T14:X14"/>
    <mergeCell ref="B15:C15"/>
    <mergeCell ref="D15:M15"/>
    <mergeCell ref="N15:O15"/>
    <mergeCell ref="Q15:S15"/>
    <mergeCell ref="T15:X15"/>
    <mergeCell ref="B16:C16"/>
    <mergeCell ref="D16:M16"/>
    <mergeCell ref="N16:O16"/>
    <mergeCell ref="Q16:S16"/>
    <mergeCell ref="T16:X16"/>
    <mergeCell ref="N22:O22"/>
    <mergeCell ref="B23:C23"/>
    <mergeCell ref="M17:S17"/>
    <mergeCell ref="T17:X17"/>
    <mergeCell ref="A18:B18"/>
    <mergeCell ref="C18:M18"/>
    <mergeCell ref="A19:X19"/>
    <mergeCell ref="B20:C20"/>
    <mergeCell ref="D20:M20"/>
    <mergeCell ref="N20:P20"/>
    <mergeCell ref="Q20:S20"/>
    <mergeCell ref="T20:X20"/>
    <mergeCell ref="T21:X21"/>
    <mergeCell ref="T22:X22"/>
    <mergeCell ref="T23:X23"/>
    <mergeCell ref="L26:R26"/>
    <mergeCell ref="T26:X26"/>
    <mergeCell ref="A27:X27"/>
    <mergeCell ref="B28:C28"/>
    <mergeCell ref="D28:M28"/>
    <mergeCell ref="N28:P28"/>
    <mergeCell ref="Q28:S28"/>
    <mergeCell ref="T28:X28"/>
    <mergeCell ref="D23:M23"/>
    <mergeCell ref="N23:O23"/>
    <mergeCell ref="B24:C24"/>
    <mergeCell ref="D24:M24"/>
    <mergeCell ref="N24:O24"/>
    <mergeCell ref="B25:C25"/>
    <mergeCell ref="D25:M25"/>
    <mergeCell ref="N25:O25"/>
    <mergeCell ref="A21:A25"/>
    <mergeCell ref="B21:C21"/>
    <mergeCell ref="D21:M21"/>
    <mergeCell ref="N21:O21"/>
    <mergeCell ref="B22:C22"/>
    <mergeCell ref="D22:M22"/>
    <mergeCell ref="B29:C29"/>
    <mergeCell ref="D29:M29"/>
    <mergeCell ref="N29:O29"/>
    <mergeCell ref="Q29:S29"/>
    <mergeCell ref="T29:X29"/>
    <mergeCell ref="B30:C30"/>
    <mergeCell ref="D30:M30"/>
    <mergeCell ref="N30:O30"/>
    <mergeCell ref="Q30:S30"/>
    <mergeCell ref="T30:X30"/>
    <mergeCell ref="B31:C31"/>
    <mergeCell ref="D31:M31"/>
    <mergeCell ref="N31:O31"/>
    <mergeCell ref="Q31:S31"/>
    <mergeCell ref="T31:X31"/>
    <mergeCell ref="B32:C32"/>
    <mergeCell ref="D32:M32"/>
    <mergeCell ref="N32:O32"/>
    <mergeCell ref="Q32:S32"/>
    <mergeCell ref="T32:X32"/>
    <mergeCell ref="B33:C33"/>
    <mergeCell ref="D33:M33"/>
    <mergeCell ref="N33:O33"/>
    <mergeCell ref="Q33:S33"/>
    <mergeCell ref="T33:X33"/>
    <mergeCell ref="B34:C34"/>
    <mergeCell ref="D34:M34"/>
    <mergeCell ref="N34:O34"/>
    <mergeCell ref="Q34:S34"/>
    <mergeCell ref="T34:X34"/>
    <mergeCell ref="B35:C35"/>
    <mergeCell ref="D35:M35"/>
    <mergeCell ref="N35:O35"/>
    <mergeCell ref="Q35:S35"/>
    <mergeCell ref="T35:X35"/>
    <mergeCell ref="B36:C36"/>
    <mergeCell ref="D36:M36"/>
    <mergeCell ref="N36:O36"/>
    <mergeCell ref="Q36:S36"/>
    <mergeCell ref="T36:X36"/>
    <mergeCell ref="B37:C37"/>
    <mergeCell ref="D37:M37"/>
    <mergeCell ref="N37:O37"/>
    <mergeCell ref="Q37:S37"/>
    <mergeCell ref="T37:X37"/>
    <mergeCell ref="B38:C38"/>
    <mergeCell ref="D38:M38"/>
    <mergeCell ref="N38:O38"/>
    <mergeCell ref="Q38:S38"/>
    <mergeCell ref="T38:X38"/>
    <mergeCell ref="B39:C39"/>
    <mergeCell ref="D39:M39"/>
    <mergeCell ref="N39:O39"/>
    <mergeCell ref="Q39:S39"/>
    <mergeCell ref="T39:X39"/>
    <mergeCell ref="B40:C40"/>
    <mergeCell ref="D40:M40"/>
    <mergeCell ref="N40:O40"/>
    <mergeCell ref="Q40:S40"/>
    <mergeCell ref="T40:X40"/>
    <mergeCell ref="B41:C41"/>
    <mergeCell ref="D41:M41"/>
    <mergeCell ref="N41:O41"/>
    <mergeCell ref="Q41:S41"/>
    <mergeCell ref="T41:X41"/>
    <mergeCell ref="B42:C42"/>
    <mergeCell ref="D42:M42"/>
    <mergeCell ref="N42:O42"/>
    <mergeCell ref="Q42:S42"/>
    <mergeCell ref="T42:X42"/>
    <mergeCell ref="B43:C43"/>
    <mergeCell ref="D43:M43"/>
    <mergeCell ref="N43:O43"/>
    <mergeCell ref="Q43:S43"/>
    <mergeCell ref="T43:X43"/>
    <mergeCell ref="B44:C44"/>
    <mergeCell ref="D44:M44"/>
    <mergeCell ref="N44:O44"/>
    <mergeCell ref="Q44:S44"/>
    <mergeCell ref="T44:X44"/>
    <mergeCell ref="M47:S47"/>
    <mergeCell ref="T47:X47"/>
    <mergeCell ref="A49:X49"/>
    <mergeCell ref="B50:C50"/>
    <mergeCell ref="D50:M50"/>
    <mergeCell ref="N50:P50"/>
    <mergeCell ref="Q50:S50"/>
    <mergeCell ref="T50:X50"/>
    <mergeCell ref="B45:C45"/>
    <mergeCell ref="D45:M45"/>
    <mergeCell ref="N45:O45"/>
    <mergeCell ref="Q45:S45"/>
    <mergeCell ref="T45:X45"/>
    <mergeCell ref="B46:C46"/>
    <mergeCell ref="D46:M46"/>
    <mergeCell ref="N46:O46"/>
    <mergeCell ref="Q46:S46"/>
    <mergeCell ref="T46:X46"/>
    <mergeCell ref="D51:M51"/>
    <mergeCell ref="N51:O51"/>
    <mergeCell ref="Q51:S51"/>
    <mergeCell ref="T51:X51"/>
    <mergeCell ref="B52:C52"/>
    <mergeCell ref="D52:M52"/>
    <mergeCell ref="N52:O52"/>
    <mergeCell ref="Q52:S52"/>
    <mergeCell ref="T52:X52"/>
    <mergeCell ref="B57:C57"/>
    <mergeCell ref="D57:M57"/>
    <mergeCell ref="N57:O57"/>
    <mergeCell ref="Q57:S57"/>
    <mergeCell ref="T57:X57"/>
    <mergeCell ref="M58:S58"/>
    <mergeCell ref="T58:X58"/>
    <mergeCell ref="B55:C55"/>
    <mergeCell ref="D55:M55"/>
    <mergeCell ref="N55:O55"/>
    <mergeCell ref="Q55:S55"/>
    <mergeCell ref="T55:X55"/>
    <mergeCell ref="B56:C56"/>
    <mergeCell ref="D56:M56"/>
    <mergeCell ref="N56:O56"/>
    <mergeCell ref="Q56:S56"/>
    <mergeCell ref="T56:X56"/>
    <mergeCell ref="A78:X78"/>
    <mergeCell ref="A79:X79"/>
    <mergeCell ref="A80:X80"/>
    <mergeCell ref="A70:X70"/>
    <mergeCell ref="A71:P71"/>
    <mergeCell ref="Q71:T71"/>
    <mergeCell ref="A72:P72"/>
    <mergeCell ref="Q72:T72"/>
    <mergeCell ref="A73:P73"/>
    <mergeCell ref="Q73:T73"/>
    <mergeCell ref="A75:P75"/>
    <mergeCell ref="A74:P74"/>
    <mergeCell ref="Q74:T74"/>
    <mergeCell ref="H76:P77"/>
    <mergeCell ref="Q76:T77"/>
    <mergeCell ref="A69:X69"/>
    <mergeCell ref="T64:X64"/>
    <mergeCell ref="B65:C65"/>
    <mergeCell ref="D65:M65"/>
    <mergeCell ref="N65:O65"/>
    <mergeCell ref="Q65:S65"/>
    <mergeCell ref="T65:X65"/>
    <mergeCell ref="B66:C66"/>
    <mergeCell ref="D66:M66"/>
    <mergeCell ref="N66:O66"/>
    <mergeCell ref="Q66:S66"/>
    <mergeCell ref="M67:S67"/>
    <mergeCell ref="T67:X67"/>
    <mergeCell ref="B64:C64"/>
    <mergeCell ref="T66:X66"/>
    <mergeCell ref="D64:M64"/>
    <mergeCell ref="N64:O64"/>
    <mergeCell ref="Q64:S64"/>
    <mergeCell ref="B62:C62"/>
    <mergeCell ref="D62:M62"/>
    <mergeCell ref="N62:O62"/>
    <mergeCell ref="Q62:S62"/>
    <mergeCell ref="T62:X62"/>
    <mergeCell ref="B63:C63"/>
    <mergeCell ref="D63:M63"/>
    <mergeCell ref="N63:O63"/>
    <mergeCell ref="Q63:S63"/>
    <mergeCell ref="T63:X63"/>
    <mergeCell ref="T24:X24"/>
    <mergeCell ref="T25:X25"/>
    <mergeCell ref="Q21:S21"/>
    <mergeCell ref="Q22:S22"/>
    <mergeCell ref="Q23:S23"/>
    <mergeCell ref="Q24:S24"/>
    <mergeCell ref="Q25:S25"/>
    <mergeCell ref="N61:P61"/>
    <mergeCell ref="Q61:S61"/>
    <mergeCell ref="T61:X61"/>
    <mergeCell ref="A60:X60"/>
    <mergeCell ref="B61:C61"/>
    <mergeCell ref="D61:M61"/>
    <mergeCell ref="B53:C53"/>
    <mergeCell ref="D53:M53"/>
    <mergeCell ref="N53:O53"/>
    <mergeCell ref="Q53:S53"/>
    <mergeCell ref="T53:X53"/>
    <mergeCell ref="B54:C54"/>
    <mergeCell ref="D54:M54"/>
    <mergeCell ref="N54:O54"/>
    <mergeCell ref="Q54:S54"/>
    <mergeCell ref="T54:X54"/>
    <mergeCell ref="B51:C51"/>
  </mergeCells>
  <pageMargins left="0.23622047244094491" right="0.23622047244094491" top="0.86614173228346458" bottom="1.0625" header="0.31496062992125984" footer="0.31496062992125984"/>
  <pageSetup paperSize="9" scale="69" fitToHeight="0" orientation="portrait" r:id="rId1"/>
  <headerFooter>
    <oddHeader>&amp;L&amp;P / &amp;N</oddHeader>
  </headerFooter>
  <rowBreaks count="2" manualBreakCount="2">
    <brk id="26" max="23" man="1"/>
    <brk id="6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Melka</dc:creator>
  <cp:lastModifiedBy>Romana Kocourová</cp:lastModifiedBy>
  <cp:lastPrinted>2021-02-08T14:20:18Z</cp:lastPrinted>
  <dcterms:created xsi:type="dcterms:W3CDTF">2013-10-23T08:03:50Z</dcterms:created>
  <dcterms:modified xsi:type="dcterms:W3CDTF">2021-02-09T14:36:18Z</dcterms:modified>
</cp:coreProperties>
</file>